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60" activeTab="2"/>
  </bookViews>
  <sheets>
    <sheet name="do par2024" sheetId="1" r:id="rId1"/>
    <sheet name="do par2024 roboczy" sheetId="2" r:id="rId2"/>
    <sheet name="2024" sheetId="3" r:id="rId3"/>
    <sheet name="do par2021" sheetId="4" r:id="rId4"/>
  </sheets>
  <definedNames/>
  <calcPr fullCalcOnLoad="1"/>
</workbook>
</file>

<file path=xl/sharedStrings.xml><?xml version="1.0" encoding="utf-8"?>
<sst xmlns="http://schemas.openxmlformats.org/spreadsheetml/2006/main" count="177" uniqueCount="75">
  <si>
    <t>Szkoła, placówka</t>
  </si>
  <si>
    <t>Razem</t>
  </si>
  <si>
    <t>Przedszkole nr 1</t>
  </si>
  <si>
    <t>Przedszkole nr 2</t>
  </si>
  <si>
    <t>Przedszkole nr 4</t>
  </si>
  <si>
    <t>Przedszkole nr 7</t>
  </si>
  <si>
    <t>Przedszkole nr 8</t>
  </si>
  <si>
    <t>Przedszkole nr 9</t>
  </si>
  <si>
    <t>Przedszkole nr 16</t>
  </si>
  <si>
    <t>Przedszkole nr 17</t>
  </si>
  <si>
    <t>Przedszkole nr 18</t>
  </si>
  <si>
    <t>Przedszkole nr 19</t>
  </si>
  <si>
    <t>Przedszkole nr 20</t>
  </si>
  <si>
    <t>Szkoła Podstawowa nr 1</t>
  </si>
  <si>
    <t>Szkoła Podstawowa nr 2</t>
  </si>
  <si>
    <t>Szkoła Podstawowa nr 3</t>
  </si>
  <si>
    <t>Szkoła Podstawowa nr 4</t>
  </si>
  <si>
    <t>Szkoła Podstawowa nr 6</t>
  </si>
  <si>
    <t>Szkoła Podstawowa nr 7</t>
  </si>
  <si>
    <t>Razem:</t>
  </si>
  <si>
    <t>Szkolne Schronisko Młodzieżowe</t>
  </si>
  <si>
    <t xml:space="preserve">Forma doskonalenia / kwota </t>
  </si>
  <si>
    <t>Lp.</t>
  </si>
  <si>
    <t>Szkoła Podstawowa nr 5</t>
  </si>
  <si>
    <t>1.</t>
  </si>
  <si>
    <t>2.</t>
  </si>
  <si>
    <t>3.</t>
  </si>
  <si>
    <t>udział nauczycieli w formach kształcenia nauczycieli prowadzonych przez szkoły wyższe i placówki doskonalenia nauczycieli</t>
  </si>
  <si>
    <t>rozdz.80146</t>
  </si>
  <si>
    <t>par. 4300</t>
  </si>
  <si>
    <t>par.4700</t>
  </si>
  <si>
    <t>par. 4240</t>
  </si>
  <si>
    <t>w tym:</t>
  </si>
  <si>
    <t>Planowany podział środków na doskonalenie zawodowe nauczycieli przedszkoli i szkół podstawowych w roku 2021</t>
  </si>
  <si>
    <t>1. udział nauczycieli w seminariach, konferencjach, wykładach, warsztatach, szkoleniach, studiach podyplomowych oraz innych formach doskonalenia zawodowego nauczycieli prowadzonych odpowiednio przez placówki doskonalenia nauczycieli, szkoły wyższe oraz inne podmioty, których zadania statutowe obejmują doskonalenie zawodowe nauczycieli,                                                                                                   2. koszty związane z podróżą służbową,                                                                         3. koszty druku i dystrybucji materiałów szkoleniowych i informacyjnych dla nauczycieli.</t>
  </si>
  <si>
    <t>załącznik nr 1</t>
  </si>
  <si>
    <t>Szkoła, przedszkole</t>
  </si>
  <si>
    <t>CUW</t>
  </si>
  <si>
    <t>Centrum Usług Wspólnych</t>
  </si>
  <si>
    <t>szkolenia dla dyrektorów oraz nauczycieli</t>
  </si>
  <si>
    <t>studia podyplomowe: logopedia</t>
  </si>
  <si>
    <t>warsztaty i szkolenia: rozwijanie zdolności matematycznych, profilaktyka agresji w przedszkolu, kształtowanie postaw patriotycznych, integracja sensoryczna, kodowanie w przedszkolu, warsztaty dla logopedy i psychologa</t>
  </si>
  <si>
    <t>szkolenia z zakresu zarządzania szkołą, szkolenia Rady Pedagogicznej, szkolenia metodyczne i związane z poszerzeniem wiedzy przedmiotowej oraz z zakresu pomocy psychologiczno -pedagogicznej</t>
  </si>
  <si>
    <t>udział nauczycieli w formach kształcenia nauczycieli prowadzonych przez uczelnie i placówki doskonalenia nauczycieli</t>
  </si>
  <si>
    <t>1. udział nauczycieli w seminariach, konferencjach, wykładach, warsztatach, szkoleniach, studiach podyplomowych oraz innych formach doskonalenia zawodowego nauczycieli prowadzonych odpowiednio przez placówki doskonalenia nauczycieli, uczelnie oraz inne podmioty, których zadania statutowe obejmują doskonalenie zawodowe nauczycieli,                                                                                                   2. koszty związane z podróżą służbową,                                                                         3. koszty druku i dystrybucji materiałów szkoleniowych i informacyjnych dla nauczycieli.</t>
  </si>
  <si>
    <t>Planowany podział środków na doskonalenie zawodowe nauczycieli przedszkoli i szkół podstawowych w roku 2024</t>
  </si>
  <si>
    <t>wnioski 2024</t>
  </si>
  <si>
    <t xml:space="preserve"> kurs kwalifikacyjny: Integracja sensoryczna z terapią ręk oraz ikurs kwalifikacyjny z zakresu terapii behawioralnej, wsparcie metodyczne, wybrane elementy systemu "Edukacja przez ruch", Gimnastyka mózgu - kurs bazwy Kinezjologii Edukacyjnej</t>
  </si>
  <si>
    <t>kursy i szkolenia: ORM - Kreatywne Postępowanie Logopedyczne, Migopedia, Werbogesty, "Od działania do zrozumienia", KOLD, KOJD, SMURF, Masaż taktylny I i II stopnia, Integracja odruchów dynamicznych i posturalnych, Jak wspierać dzieci w radzeniu sobie z lękiem, Jak wspierać dzieci w regulacji emocji, Dzięcieca złość, Edumuz, Edukacja przez ruch</t>
  </si>
  <si>
    <t>warsztaty metodyczne, szkolenie rady pedagogicznej: "Muzyczna podróż dokoła świata", szkolenia dla specjalistów logopedyczne, psychologiczne</t>
  </si>
  <si>
    <t>warsztaty, szkolenia:  muzyczno-ruchowe, plastyczno-techniczne, dotyczące zabaw i działań logopedycznych, psychologii, pedagogiki rozwoju oraz z zakresu zarządzania jednostką</t>
  </si>
  <si>
    <t>studia podyplomowe: Surdopedagogika</t>
  </si>
  <si>
    <t>Warsztaty muzyczno -  ruchowe, plastyczne, konferencje, kursy kwalifikacyjne: Terapia ręki</t>
  </si>
  <si>
    <t xml:space="preserve"> szkolenia: Terapia pedagogiczna, Rozwijanie kompetencji emocjonalno-społecznych, Elementy TIK w edukacji przedszkolnej, Pozytywna dyscyplina, Kodowanie w edukacji przedszkolnej, warsztaty metodyczne, kursy: Trener TUS I i II stopnia, kurs językowy przygotowujący do egzaminu TELC z jęz. ang.</t>
  </si>
  <si>
    <t xml:space="preserve">kursy i warsztaty: zasady odpowiedzialności za bezp. Życie i zdrowie dzieci, wsparcie dla dzieci i rodzin udzielane w systemie oświaty, wsparcie pracy nauczycieli specjalistów, wspieranie dzieci w rozwijaniu aktywności fizycznej, wspieranie rozwoju umiejętności cyfrowych dzieci i nauczycieli, </t>
  </si>
  <si>
    <t>studia podyplomowe: zarządzenie oświatą</t>
  </si>
  <si>
    <t>szkolenia i konferencje dotyczące zagadnień związanych z pracą i zadaniami dyrektora, warsztaty metodyczne, kursy: doskonalące ruch przy muzyce, taniec, zabawy logopedyczne, edukację przyrodniczą i ekologiczną, dotyczące pomocy psychologiczno- pedagog.</t>
  </si>
  <si>
    <t xml:space="preserve">warsztaty metodyczne i szkolenia z zakresu doskonalenia kompetencji wychowawczych, pedagog., dydatktycznych, plastycznych, szkolenia dla dyrektora z zakresu zarządzania jednostką </t>
  </si>
  <si>
    <t>kursy i warsztaty: Bezpieczeństwo w szkole lub placówce oświatowej, Terapia ręki, szkolenia z zakresu pomocy psycholog. - pedagog., praca z dzieckiem ze specjalnymi potrzebami eduk., Instrukcja obsługi głosu, Praca z dziećmi z ukrytymi dysfunkcjami, Kompetencje kluczowe w przedszkolu, Warsztaty plastyczne</t>
  </si>
  <si>
    <t>szkolenia, seminaria, konferencje metodyczne nauczycieli oraz kadry kierowniczej organizowane przez
 "P-IN", RODN, "WOM": "Ocenianie kształtujące jako sposób wspomagania procesu uczenia się", "Cyfrowe kompetencje uczniów i nauczcyieli", "Canva dla edukacji", "Nastolatek w kryzysie. Depresja, niska samoocena, problemy z psychiką"</t>
  </si>
  <si>
    <t>studia podyplomowe: Logopedia z alternatywną i wspomagającą komunikacją</t>
  </si>
  <si>
    <t>kursy, warsztaty, seminaria: "Uczeń z zespołem Aspergera w szkole", Zaburzenia psychiczne wśród dzieci, "W poszukiwaniu zaginionej motywacji", "Sztuczna inteligencja. Proste narzędzia dla każdego nauczyciela oraz jak unikać niebezpieczeństw"</t>
  </si>
  <si>
    <t>studia podyplowe: 
1) Logopedia, 
2) Edukacja i terapia osób z zaburzeniami ze spektrum autyzmu, 3) Edukacja i rehabilitacja osób z niepełnosprawnością intelektualną</t>
  </si>
  <si>
    <t>studia podyplomowe: 1) Logopedia
2) Bibliotekoznawstwo
3) Edukacja włączająca i integracyjna
4) Pedagog szkolny 
5) Integracja sensoryczna z terapią ręki</t>
  </si>
  <si>
    <t>studia podyplomowe: 1) Integracja sensoryczna z terapią ręki,
2) Edukacja i terapia osób ze spektrum autyzmu
3) Psychologia</t>
  </si>
  <si>
    <t>kursy i szkolenia: Trener umiejętności grafomotorycznych, TUS, Metoda ruchu rozwijającego W. Sherborne, Edukacja przez ruch Dziamskiej, Kurs trenerski Innowacja - Kreatywny umysł, Terapia milofunkcjonalna Laryngectomia, Nadzór pedagogiczny, Doskonalenie Rady pedagogicznej, Doskonalenie pracy zespołów nauczycielskich</t>
  </si>
  <si>
    <t xml:space="preserve">studia podyplomowe: 1) Surdopedagogika
2) Pedagogika specjalna
3) Fizyka
4) Etyka i WDŻ </t>
  </si>
  <si>
    <t>szkolenia i kursy: Platforma Vulcan, Rozwijanie umiejętności czytania ze zrozumieniem u uczniów klas I-III, Zabawy stymulujące rozwój dziecka nadpobudliwego psuchoruchowo, Trening umiejętności społecznych</t>
  </si>
  <si>
    <t>studia podyplomowe: 1) Oligofrenopedagogika z autyzmem i zespołem Aspergera
2) Terapia Pedagogiczna</t>
  </si>
  <si>
    <t>studia podyplomowe: 1) Terapia- Integracja Sensoryczna, 
2) Terapia pedagogiczna i socjoterapia</t>
  </si>
  <si>
    <t>studia podyplomowe: 1) zarządzenie oświatą, 
2) przygotowanie pedagog. dla psychologa</t>
  </si>
  <si>
    <t>studia podyplomowe: 1) Diagnoza i terapia z elementami arteterapii, 
2) Logopedia</t>
  </si>
  <si>
    <t>kursy i szkolenia: Przemoc rówieśnicza, Strategia zapobiegania przemocy w szkole, Samobójstwa i okaleczenia wśród młodzieży, Wykorzystywanie nowoczesnych technologii w planowaniu lekcji, Zdrowie psychiczne dzieci i młodzieży</t>
  </si>
  <si>
    <t>szkolenia i kursy: Zasady wewnątrzszkolnego sposobu oceniania w pigułce, Tutoring rodzinny, a rozmowa indywidualna, Prawo oświatowe w praktyce, Dostosowanie wymagań edukacyjnych dla uczniów z opinią lub orzeczeniem z poradni, "Dodaj im skrzydeł" - Budowanie poczucia wartości u uczniów</t>
  </si>
  <si>
    <t>Załącznik do Zarządzenia Burmistrza Miasta Cieszyna nr  0050.61.2024 z dnia 29 stycznia 2024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</si>
</sst>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1"/>
      <color indexed="8"/>
      <name val="Arial"/>
      <family val="2"/>
    </font>
    <font>
      <sz val="10"/>
      <color indexed="10"/>
      <name val="Arial CE"/>
      <family val="0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 CE"/>
      <family val="0"/>
    </font>
    <font>
      <sz val="12"/>
      <color theme="1"/>
      <name val="Arial CE"/>
      <family val="0"/>
    </font>
    <font>
      <sz val="10"/>
      <color theme="1"/>
      <name val="Arial CE"/>
      <family val="0"/>
    </font>
    <font>
      <sz val="11"/>
      <color theme="1"/>
      <name val="Arial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b/>
      <sz val="11"/>
      <color theme="1"/>
      <name val="Arial"/>
      <family val="2"/>
    </font>
    <font>
      <sz val="10"/>
      <color rgb="FFFF0000"/>
      <name val="Arial CE"/>
      <family val="0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8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0" xfId="0" applyAlignment="1">
      <alignment/>
    </xf>
    <xf numFmtId="3" fontId="50" fillId="0" borderId="14" xfId="0" applyNumberFormat="1" applyFont="1" applyBorder="1" applyAlignment="1">
      <alignment horizontal="center" wrapText="1"/>
    </xf>
    <xf numFmtId="0" fontId="50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4" fontId="51" fillId="0" borderId="0" xfId="0" applyNumberFormat="1" applyFont="1" applyAlignment="1">
      <alignment/>
    </xf>
    <xf numFmtId="0" fontId="52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4" fontId="51" fillId="0" borderId="18" xfId="0" applyNumberFormat="1" applyFont="1" applyBorder="1" applyAlignment="1">
      <alignment/>
    </xf>
    <xf numFmtId="4" fontId="51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3" fontId="51" fillId="0" borderId="21" xfId="0" applyNumberFormat="1" applyFont="1" applyBorder="1" applyAlignment="1">
      <alignment horizontal="center" wrapText="1"/>
    </xf>
    <xf numFmtId="3" fontId="54" fillId="0" borderId="0" xfId="0" applyNumberFormat="1" applyFont="1" applyFill="1" applyBorder="1" applyAlignment="1">
      <alignment horizontal="center" wrapText="1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3" fontId="54" fillId="0" borderId="23" xfId="0" applyNumberFormat="1" applyFont="1" applyBorder="1" applyAlignment="1">
      <alignment horizontal="center" wrapText="1"/>
    </xf>
    <xf numFmtId="0" fontId="51" fillId="0" borderId="17" xfId="0" applyFont="1" applyBorder="1" applyAlignment="1">
      <alignment/>
    </xf>
    <xf numFmtId="3" fontId="54" fillId="0" borderId="24" xfId="0" applyNumberFormat="1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wrapText="1"/>
    </xf>
    <xf numFmtId="0" fontId="51" fillId="0" borderId="2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4" fontId="51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51" fillId="0" borderId="28" xfId="0" applyNumberFormat="1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4" fontId="51" fillId="0" borderId="2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51" fillId="0" borderId="30" xfId="0" applyNumberFormat="1" applyFont="1" applyBorder="1" applyAlignment="1">
      <alignment/>
    </xf>
    <xf numFmtId="0" fontId="51" fillId="0" borderId="15" xfId="0" applyFont="1" applyBorder="1" applyAlignment="1">
      <alignment horizontal="center"/>
    </xf>
    <xf numFmtId="0" fontId="51" fillId="0" borderId="3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/>
    </xf>
    <xf numFmtId="0" fontId="51" fillId="0" borderId="3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3" fontId="51" fillId="0" borderId="33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/>
    </xf>
    <xf numFmtId="4" fontId="54" fillId="0" borderId="35" xfId="0" applyNumberFormat="1" applyFont="1" applyBorder="1" applyAlignment="1">
      <alignment/>
    </xf>
    <xf numFmtId="4" fontId="54" fillId="0" borderId="23" xfId="0" applyNumberFormat="1" applyFont="1" applyBorder="1" applyAlignment="1">
      <alignment/>
    </xf>
    <xf numFmtId="4" fontId="54" fillId="0" borderId="24" xfId="0" applyNumberFormat="1" applyFont="1" applyBorder="1" applyAlignment="1">
      <alignment/>
    </xf>
    <xf numFmtId="4" fontId="3" fillId="33" borderId="27" xfId="0" applyNumberFormat="1" applyFont="1" applyFill="1" applyBorder="1" applyAlignment="1">
      <alignment horizontal="right"/>
    </xf>
    <xf numFmtId="4" fontId="3" fillId="33" borderId="27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51" fillId="33" borderId="14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54" fillId="33" borderId="23" xfId="0" applyNumberFormat="1" applyFont="1" applyFill="1" applyBorder="1" applyAlignment="1">
      <alignment/>
    </xf>
    <xf numFmtId="0" fontId="50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" fontId="3" fillId="0" borderId="2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51" fillId="0" borderId="3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50" fillId="0" borderId="2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4" fontId="55" fillId="0" borderId="14" xfId="0" applyNumberFormat="1" applyFont="1" applyBorder="1" applyAlignment="1">
      <alignment/>
    </xf>
    <xf numFmtId="4" fontId="55" fillId="0" borderId="37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4" fontId="55" fillId="0" borderId="38" xfId="0" applyNumberFormat="1" applyFont="1" applyBorder="1" applyAlignment="1">
      <alignment/>
    </xf>
    <xf numFmtId="0" fontId="54" fillId="0" borderId="0" xfId="0" applyFont="1" applyAlignment="1">
      <alignment horizontal="center"/>
    </xf>
    <xf numFmtId="3" fontId="54" fillId="0" borderId="39" xfId="0" applyNumberFormat="1" applyFont="1" applyBorder="1" applyAlignment="1">
      <alignment horizontal="center" wrapText="1"/>
    </xf>
    <xf numFmtId="4" fontId="3" fillId="0" borderId="40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54" fillId="0" borderId="39" xfId="0" applyNumberFormat="1" applyFont="1" applyBorder="1" applyAlignment="1">
      <alignment/>
    </xf>
    <xf numFmtId="0" fontId="51" fillId="0" borderId="14" xfId="0" applyFont="1" applyBorder="1" applyAlignment="1">
      <alignment/>
    </xf>
    <xf numFmtId="0" fontId="5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4" fillId="0" borderId="27" xfId="0" applyNumberFormat="1" applyFont="1" applyBorder="1" applyAlignment="1">
      <alignment horizontal="center" wrapText="1"/>
    </xf>
    <xf numFmtId="4" fontId="4" fillId="0" borderId="43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44" xfId="0" applyNumberFormat="1" applyFont="1" applyBorder="1" applyAlignment="1">
      <alignment/>
    </xf>
    <xf numFmtId="4" fontId="4" fillId="0" borderId="14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8" xfId="0" applyNumberFormat="1" applyFont="1" applyBorder="1" applyAlignment="1">
      <alignment horizontal="center" wrapText="1"/>
    </xf>
    <xf numFmtId="3" fontId="3" fillId="0" borderId="45" xfId="0" applyNumberFormat="1" applyFont="1" applyBorder="1" applyAlignment="1">
      <alignment/>
    </xf>
    <xf numFmtId="4" fontId="3" fillId="33" borderId="38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3" fontId="54" fillId="0" borderId="14" xfId="0" applyNumberFormat="1" applyFont="1" applyBorder="1" applyAlignment="1">
      <alignment horizontal="center" wrapText="1"/>
    </xf>
    <xf numFmtId="3" fontId="54" fillId="0" borderId="14" xfId="0" applyNumberFormat="1" applyFont="1" applyFill="1" applyBorder="1" applyAlignment="1">
      <alignment horizontal="center" wrapText="1"/>
    </xf>
    <xf numFmtId="4" fontId="54" fillId="0" borderId="14" xfId="0" applyNumberFormat="1" applyFont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3" fontId="51" fillId="0" borderId="50" xfId="0" applyNumberFormat="1" applyFont="1" applyBorder="1" applyAlignment="1">
      <alignment horizontal="left" vertical="center" wrapText="1"/>
    </xf>
    <xf numFmtId="3" fontId="51" fillId="0" borderId="19" xfId="0" applyNumberFormat="1" applyFont="1" applyBorder="1" applyAlignment="1">
      <alignment horizontal="left" vertical="center" wrapText="1"/>
    </xf>
    <xf numFmtId="3" fontId="51" fillId="0" borderId="51" xfId="0" applyNumberFormat="1" applyFont="1" applyBorder="1" applyAlignment="1">
      <alignment horizontal="left" vertical="center" wrapText="1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48" fillId="0" borderId="0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/>
    </xf>
    <xf numFmtId="0" fontId="49" fillId="0" borderId="48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3" fontId="50" fillId="0" borderId="50" xfId="0" applyNumberFormat="1" applyFont="1" applyBorder="1" applyAlignment="1">
      <alignment horizontal="center" vertical="center" wrapText="1"/>
    </xf>
    <xf numFmtId="3" fontId="50" fillId="0" borderId="19" xfId="0" applyNumberFormat="1" applyFont="1" applyBorder="1" applyAlignment="1">
      <alignment horizontal="center" vertical="center" wrapText="1"/>
    </xf>
    <xf numFmtId="3" fontId="50" fillId="0" borderId="51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4">
      <selection activeCell="F21" sqref="F21"/>
    </sheetView>
  </sheetViews>
  <sheetFormatPr defaultColWidth="9.140625" defaultRowHeight="15"/>
  <cols>
    <col min="1" max="1" width="5.28125" style="17" customWidth="1"/>
    <col min="2" max="2" width="27.140625" style="17" customWidth="1"/>
    <col min="3" max="3" width="13.00390625" style="17" customWidth="1"/>
    <col min="4" max="4" width="29.57421875" style="17" customWidth="1"/>
    <col min="5" max="5" width="19.7109375" style="17" customWidth="1"/>
    <col min="6" max="6" width="17.421875" style="17" customWidth="1"/>
    <col min="7" max="7" width="23.421875" style="17" customWidth="1"/>
    <col min="8" max="8" width="11.28125" style="17" bestFit="1" customWidth="1"/>
    <col min="9" max="16384" width="9.140625" style="17" customWidth="1"/>
  </cols>
  <sheetData>
    <row r="1" spans="6:7" ht="14.25" customHeight="1">
      <c r="F1" s="17" t="s">
        <v>35</v>
      </c>
      <c r="G1" s="18"/>
    </row>
    <row r="2" ht="13.5" customHeight="1" hidden="1">
      <c r="G2" s="18"/>
    </row>
    <row r="3" spans="1:7" ht="13.5">
      <c r="A3" s="115" t="s">
        <v>45</v>
      </c>
      <c r="B3" s="115"/>
      <c r="C3" s="115"/>
      <c r="D3" s="115"/>
      <c r="E3" s="115"/>
      <c r="F3" s="115"/>
      <c r="G3" s="115"/>
    </row>
    <row r="4" spans="1:7" ht="10.5" customHeight="1" thickBot="1">
      <c r="A4" s="115"/>
      <c r="B4" s="115"/>
      <c r="C4" s="115"/>
      <c r="D4" s="115"/>
      <c r="E4" s="115"/>
      <c r="F4" s="115"/>
      <c r="G4" s="115"/>
    </row>
    <row r="5" spans="1:7" ht="13.5">
      <c r="A5" s="116" t="s">
        <v>21</v>
      </c>
      <c r="B5" s="117"/>
      <c r="C5" s="117"/>
      <c r="D5" s="117"/>
      <c r="E5" s="118"/>
      <c r="F5" s="119"/>
      <c r="G5" s="19"/>
    </row>
    <row r="6" spans="1:7" ht="182.25" customHeight="1">
      <c r="A6" s="120" t="s">
        <v>22</v>
      </c>
      <c r="B6" s="120" t="s">
        <v>0</v>
      </c>
      <c r="C6" s="122" t="s">
        <v>43</v>
      </c>
      <c r="D6" s="124" t="s">
        <v>44</v>
      </c>
      <c r="E6" s="125"/>
      <c r="F6" s="126"/>
      <c r="G6" s="127" t="s">
        <v>1</v>
      </c>
    </row>
    <row r="7" spans="1:8" ht="17.25" customHeight="1" thickBot="1">
      <c r="A7" s="121"/>
      <c r="B7" s="121"/>
      <c r="C7" s="123"/>
      <c r="D7" s="20" t="s">
        <v>24</v>
      </c>
      <c r="E7" s="20" t="s">
        <v>25</v>
      </c>
      <c r="F7" s="20" t="s">
        <v>26</v>
      </c>
      <c r="G7" s="128"/>
      <c r="H7" s="113" t="s">
        <v>32</v>
      </c>
    </row>
    <row r="8" spans="1:11" ht="18.75" customHeight="1" thickBot="1">
      <c r="A8" s="22"/>
      <c r="B8" s="23" t="s">
        <v>28</v>
      </c>
      <c r="C8" s="24" t="s">
        <v>29</v>
      </c>
      <c r="D8" s="25" t="s">
        <v>30</v>
      </c>
      <c r="E8" s="25" t="s">
        <v>30</v>
      </c>
      <c r="F8" s="25" t="s">
        <v>31</v>
      </c>
      <c r="G8" s="26"/>
      <c r="H8" s="112" t="s">
        <v>30</v>
      </c>
      <c r="I8" s="29"/>
      <c r="J8" s="30"/>
      <c r="K8" s="28"/>
    </row>
    <row r="9" spans="1:11" ht="13.5">
      <c r="A9" s="31">
        <v>1</v>
      </c>
      <c r="B9" s="32" t="s">
        <v>2</v>
      </c>
      <c r="C9" s="72">
        <v>3000</v>
      </c>
      <c r="D9" s="54">
        <v>4404</v>
      </c>
      <c r="E9" s="55">
        <v>1000</v>
      </c>
      <c r="F9" s="34">
        <v>0</v>
      </c>
      <c r="G9" s="73">
        <f aca="true" t="shared" si="0" ref="G9:G25">SUM(C9:F9)</f>
        <v>8404</v>
      </c>
      <c r="H9" s="39">
        <v>3500</v>
      </c>
      <c r="I9" s="28"/>
      <c r="J9" s="28"/>
      <c r="K9" s="28"/>
    </row>
    <row r="10" spans="1:8" ht="13.5">
      <c r="A10" s="36">
        <v>2</v>
      </c>
      <c r="B10" s="61" t="s">
        <v>3</v>
      </c>
      <c r="C10" s="62">
        <v>3000</v>
      </c>
      <c r="D10" s="56">
        <v>9836</v>
      </c>
      <c r="E10" s="56">
        <v>500</v>
      </c>
      <c r="F10" s="39">
        <v>1500</v>
      </c>
      <c r="G10" s="63">
        <f>SUM(C10:F10)</f>
        <v>14836</v>
      </c>
      <c r="H10" s="39">
        <f>D10+E10</f>
        <v>10336</v>
      </c>
    </row>
    <row r="11" spans="1:8" ht="13.5">
      <c r="A11" s="36">
        <v>3</v>
      </c>
      <c r="B11" s="61" t="s">
        <v>4</v>
      </c>
      <c r="C11" s="62">
        <v>1500</v>
      </c>
      <c r="D11" s="56">
        <v>5000</v>
      </c>
      <c r="E11" s="56">
        <v>0</v>
      </c>
      <c r="F11" s="39">
        <v>0</v>
      </c>
      <c r="G11" s="63">
        <f t="shared" si="0"/>
        <v>6500</v>
      </c>
      <c r="H11" s="39">
        <f aca="true" t="shared" si="1" ref="H11:H26">D11+E11</f>
        <v>5000</v>
      </c>
    </row>
    <row r="12" spans="1:8" ht="13.5">
      <c r="A12" s="36">
        <v>4</v>
      </c>
      <c r="B12" s="61" t="s">
        <v>5</v>
      </c>
      <c r="C12" s="62">
        <v>0</v>
      </c>
      <c r="D12" s="56">
        <v>4000</v>
      </c>
      <c r="E12" s="56">
        <v>400</v>
      </c>
      <c r="F12" s="39">
        <v>0</v>
      </c>
      <c r="G12" s="63">
        <f>SUM(C12:F12)</f>
        <v>4400</v>
      </c>
      <c r="H12" s="39">
        <f t="shared" si="1"/>
        <v>4400</v>
      </c>
    </row>
    <row r="13" spans="1:8" ht="13.5">
      <c r="A13" s="36">
        <v>5</v>
      </c>
      <c r="B13" s="61" t="s">
        <v>6</v>
      </c>
      <c r="C13" s="62">
        <v>1500</v>
      </c>
      <c r="D13" s="56">
        <v>2700</v>
      </c>
      <c r="E13" s="56">
        <v>0</v>
      </c>
      <c r="F13" s="39">
        <v>0</v>
      </c>
      <c r="G13" s="63">
        <v>4200</v>
      </c>
      <c r="H13" s="39">
        <f t="shared" si="1"/>
        <v>2700</v>
      </c>
    </row>
    <row r="14" spans="1:8" ht="13.5">
      <c r="A14" s="36">
        <v>6</v>
      </c>
      <c r="B14" s="61" t="s">
        <v>7</v>
      </c>
      <c r="C14" s="62">
        <v>0</v>
      </c>
      <c r="D14" s="56">
        <v>5000</v>
      </c>
      <c r="E14" s="56">
        <v>0</v>
      </c>
      <c r="F14" s="39">
        <v>0</v>
      </c>
      <c r="G14" s="63">
        <f t="shared" si="0"/>
        <v>5000</v>
      </c>
      <c r="H14" s="39">
        <f t="shared" si="1"/>
        <v>5000</v>
      </c>
    </row>
    <row r="15" spans="1:8" ht="13.5">
      <c r="A15" s="36">
        <v>7</v>
      </c>
      <c r="B15" s="61" t="s">
        <v>8</v>
      </c>
      <c r="C15" s="62">
        <v>0</v>
      </c>
      <c r="D15" s="56">
        <v>7000</v>
      </c>
      <c r="E15" s="56">
        <v>0</v>
      </c>
      <c r="F15" s="39">
        <v>0</v>
      </c>
      <c r="G15" s="63">
        <f t="shared" si="0"/>
        <v>7000</v>
      </c>
      <c r="H15" s="39">
        <f t="shared" si="1"/>
        <v>7000</v>
      </c>
    </row>
    <row r="16" spans="1:8" ht="13.5">
      <c r="A16" s="36">
        <v>8</v>
      </c>
      <c r="B16" s="61" t="s">
        <v>9</v>
      </c>
      <c r="C16" s="62">
        <v>1500</v>
      </c>
      <c r="D16" s="56">
        <v>3000</v>
      </c>
      <c r="E16" s="56">
        <v>0</v>
      </c>
      <c r="F16" s="39">
        <v>0</v>
      </c>
      <c r="G16" s="63">
        <f t="shared" si="0"/>
        <v>4500</v>
      </c>
      <c r="H16" s="39">
        <f t="shared" si="1"/>
        <v>3000</v>
      </c>
    </row>
    <row r="17" spans="1:8" ht="13.5">
      <c r="A17" s="36">
        <v>9</v>
      </c>
      <c r="B17" s="61" t="s">
        <v>10</v>
      </c>
      <c r="C17" s="62">
        <v>0</v>
      </c>
      <c r="D17" s="56">
        <v>4000</v>
      </c>
      <c r="E17" s="56">
        <v>0</v>
      </c>
      <c r="F17" s="39">
        <v>0</v>
      </c>
      <c r="G17" s="63">
        <f t="shared" si="0"/>
        <v>4000</v>
      </c>
      <c r="H17" s="39">
        <f t="shared" si="1"/>
        <v>4000</v>
      </c>
    </row>
    <row r="18" spans="1:8" ht="13.5">
      <c r="A18" s="36">
        <v>10</v>
      </c>
      <c r="B18" s="61" t="s">
        <v>11</v>
      </c>
      <c r="C18" s="62">
        <v>0</v>
      </c>
      <c r="D18" s="56">
        <v>3500</v>
      </c>
      <c r="E18" s="56">
        <v>0</v>
      </c>
      <c r="F18" s="39">
        <v>0</v>
      </c>
      <c r="G18" s="63">
        <f>SUM(C18:F18)</f>
        <v>3500</v>
      </c>
      <c r="H18" s="39">
        <f t="shared" si="1"/>
        <v>3500</v>
      </c>
    </row>
    <row r="19" spans="1:8" ht="13.5">
      <c r="A19" s="36">
        <v>11</v>
      </c>
      <c r="B19" s="61" t="s">
        <v>12</v>
      </c>
      <c r="C19" s="62">
        <v>3000</v>
      </c>
      <c r="D19" s="56">
        <v>4500</v>
      </c>
      <c r="E19" s="56">
        <v>0</v>
      </c>
      <c r="F19" s="39">
        <v>300</v>
      </c>
      <c r="G19" s="63">
        <f t="shared" si="0"/>
        <v>7800</v>
      </c>
      <c r="H19" s="39">
        <f t="shared" si="1"/>
        <v>4500</v>
      </c>
    </row>
    <row r="20" spans="1:9" ht="13.5">
      <c r="A20" s="36">
        <v>12</v>
      </c>
      <c r="B20" s="64" t="s">
        <v>13</v>
      </c>
      <c r="C20" s="62">
        <v>3000</v>
      </c>
      <c r="D20" s="56">
        <v>15120</v>
      </c>
      <c r="E20" s="56">
        <v>800</v>
      </c>
      <c r="F20" s="39">
        <v>3500</v>
      </c>
      <c r="G20" s="63">
        <f>SUM(C20:F20)</f>
        <v>22420</v>
      </c>
      <c r="H20" s="39">
        <f t="shared" si="1"/>
        <v>15920</v>
      </c>
      <c r="I20" s="10"/>
    </row>
    <row r="21" spans="1:8" ht="13.5">
      <c r="A21" s="42">
        <v>13</v>
      </c>
      <c r="B21" s="65" t="s">
        <v>14</v>
      </c>
      <c r="C21" s="66">
        <v>1000</v>
      </c>
      <c r="D21" s="56">
        <v>17000</v>
      </c>
      <c r="E21" s="56">
        <v>700</v>
      </c>
      <c r="F21" s="39">
        <v>0</v>
      </c>
      <c r="G21" s="63">
        <f t="shared" si="0"/>
        <v>18700</v>
      </c>
      <c r="H21" s="39">
        <f t="shared" si="1"/>
        <v>17700</v>
      </c>
    </row>
    <row r="22" spans="1:8" ht="13.5">
      <c r="A22" s="36">
        <v>14</v>
      </c>
      <c r="B22" s="67" t="s">
        <v>15</v>
      </c>
      <c r="C22" s="62">
        <v>4500</v>
      </c>
      <c r="D22" s="56">
        <v>30500</v>
      </c>
      <c r="E22" s="56">
        <v>2000</v>
      </c>
      <c r="F22" s="39">
        <v>0</v>
      </c>
      <c r="G22" s="63">
        <f t="shared" si="0"/>
        <v>37000</v>
      </c>
      <c r="H22" s="39">
        <f t="shared" si="1"/>
        <v>32500</v>
      </c>
    </row>
    <row r="23" spans="1:8" ht="13.5">
      <c r="A23" s="36">
        <v>15</v>
      </c>
      <c r="B23" s="61" t="s">
        <v>16</v>
      </c>
      <c r="C23" s="62">
        <v>8000</v>
      </c>
      <c r="D23" s="56">
        <v>5000</v>
      </c>
      <c r="E23" s="56">
        <v>0</v>
      </c>
      <c r="F23" s="39">
        <v>2000</v>
      </c>
      <c r="G23" s="63">
        <f t="shared" si="0"/>
        <v>15000</v>
      </c>
      <c r="H23" s="39">
        <f t="shared" si="1"/>
        <v>5000</v>
      </c>
    </row>
    <row r="24" spans="1:8" ht="13.5">
      <c r="A24" s="36">
        <v>16</v>
      </c>
      <c r="B24" s="61" t="s">
        <v>23</v>
      </c>
      <c r="C24" s="62">
        <v>6000</v>
      </c>
      <c r="D24" s="56">
        <v>14740</v>
      </c>
      <c r="E24" s="56">
        <v>0</v>
      </c>
      <c r="F24" s="39">
        <v>0</v>
      </c>
      <c r="G24" s="63">
        <f t="shared" si="0"/>
        <v>20740</v>
      </c>
      <c r="H24" s="39">
        <f t="shared" si="1"/>
        <v>14740</v>
      </c>
    </row>
    <row r="25" spans="1:8" ht="13.5">
      <c r="A25" s="36">
        <v>17</v>
      </c>
      <c r="B25" s="61" t="s">
        <v>17</v>
      </c>
      <c r="C25" s="62">
        <v>6000</v>
      </c>
      <c r="D25" s="56">
        <v>7000</v>
      </c>
      <c r="E25" s="56">
        <v>500</v>
      </c>
      <c r="F25" s="39">
        <v>2000</v>
      </c>
      <c r="G25" s="63">
        <f t="shared" si="0"/>
        <v>15500</v>
      </c>
      <c r="H25" s="39">
        <f t="shared" si="1"/>
        <v>7500</v>
      </c>
    </row>
    <row r="26" spans="1:8" ht="16.5" customHeight="1">
      <c r="A26" s="36">
        <v>18</v>
      </c>
      <c r="B26" s="61" t="s">
        <v>18</v>
      </c>
      <c r="C26" s="62">
        <v>4500</v>
      </c>
      <c r="D26" s="56">
        <v>7000</v>
      </c>
      <c r="E26" s="56">
        <v>1500</v>
      </c>
      <c r="F26" s="39">
        <v>1500</v>
      </c>
      <c r="G26" s="63">
        <f>SUM(C26:F26)</f>
        <v>14500</v>
      </c>
      <c r="H26" s="39">
        <f t="shared" si="1"/>
        <v>8500</v>
      </c>
    </row>
    <row r="27" spans="1:8" ht="20.25" customHeight="1" thickBot="1">
      <c r="A27" s="68">
        <v>19</v>
      </c>
      <c r="B27" s="69" t="s">
        <v>38</v>
      </c>
      <c r="C27" s="106">
        <v>0</v>
      </c>
      <c r="D27" s="107">
        <v>30000</v>
      </c>
      <c r="E27" s="107"/>
      <c r="F27" s="108">
        <v>0</v>
      </c>
      <c r="G27" s="63">
        <f>SUM(C27:F27)</f>
        <v>30000</v>
      </c>
      <c r="H27" s="39">
        <f>D27+E27</f>
        <v>30000</v>
      </c>
    </row>
    <row r="28" spans="1:8" ht="23.25" customHeight="1" thickBot="1">
      <c r="A28" s="49"/>
      <c r="B28" s="50" t="s">
        <v>19</v>
      </c>
      <c r="C28" s="51">
        <f aca="true" t="shared" si="2" ref="C28:H28">SUM(C9:C27)</f>
        <v>46500</v>
      </c>
      <c r="D28" s="59">
        <f t="shared" si="2"/>
        <v>179300</v>
      </c>
      <c r="E28" s="59">
        <f t="shared" si="2"/>
        <v>7400</v>
      </c>
      <c r="F28" s="52">
        <f t="shared" si="2"/>
        <v>10800</v>
      </c>
      <c r="G28" s="13">
        <f t="shared" si="2"/>
        <v>244000</v>
      </c>
      <c r="H28" s="114">
        <f t="shared" si="2"/>
        <v>184796</v>
      </c>
    </row>
    <row r="29" spans="4:7" ht="13.5">
      <c r="D29" s="10"/>
      <c r="E29" s="10"/>
      <c r="F29" s="10"/>
      <c r="G29" s="10"/>
    </row>
  </sheetData>
  <sheetProtection/>
  <mergeCells count="7">
    <mergeCell ref="A3:G4"/>
    <mergeCell ref="A5:F5"/>
    <mergeCell ref="A6:A7"/>
    <mergeCell ref="B6:B7"/>
    <mergeCell ref="C6:C7"/>
    <mergeCell ref="D6:F6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5.28125" style="17" customWidth="1"/>
    <col min="2" max="2" width="26.140625" style="17" customWidth="1"/>
    <col min="3" max="3" width="13.00390625" style="17" customWidth="1"/>
    <col min="4" max="4" width="29.57421875" style="17" customWidth="1"/>
    <col min="5" max="5" width="19.7109375" style="17" customWidth="1"/>
    <col min="6" max="6" width="17.421875" style="17" customWidth="1"/>
    <col min="7" max="7" width="23.421875" style="17" customWidth="1"/>
    <col min="8" max="8" width="11.28125" style="17" bestFit="1" customWidth="1"/>
    <col min="9" max="9" width="14.421875" style="17" customWidth="1"/>
    <col min="10" max="16384" width="9.140625" style="17" customWidth="1"/>
  </cols>
  <sheetData>
    <row r="1" spans="6:7" ht="14.25" customHeight="1">
      <c r="F1" s="17" t="s">
        <v>35</v>
      </c>
      <c r="G1" s="18"/>
    </row>
    <row r="2" ht="13.5" customHeight="1" hidden="1">
      <c r="G2" s="18"/>
    </row>
    <row r="3" spans="1:7" ht="13.5">
      <c r="A3" s="115" t="s">
        <v>45</v>
      </c>
      <c r="B3" s="115"/>
      <c r="C3" s="115"/>
      <c r="D3" s="115"/>
      <c r="E3" s="115"/>
      <c r="F3" s="115"/>
      <c r="G3" s="115"/>
    </row>
    <row r="4" spans="1:7" ht="10.5" customHeight="1" thickBot="1">
      <c r="A4" s="115"/>
      <c r="B4" s="115"/>
      <c r="C4" s="115"/>
      <c r="D4" s="115"/>
      <c r="E4" s="115"/>
      <c r="F4" s="115"/>
      <c r="G4" s="115"/>
    </row>
    <row r="5" spans="1:7" ht="13.5">
      <c r="A5" s="116" t="s">
        <v>21</v>
      </c>
      <c r="B5" s="117"/>
      <c r="C5" s="117"/>
      <c r="D5" s="117"/>
      <c r="E5" s="118"/>
      <c r="F5" s="119"/>
      <c r="G5" s="19"/>
    </row>
    <row r="6" spans="1:7" ht="201.75" customHeight="1">
      <c r="A6" s="120" t="s">
        <v>22</v>
      </c>
      <c r="B6" s="120" t="s">
        <v>0</v>
      </c>
      <c r="C6" s="122" t="s">
        <v>43</v>
      </c>
      <c r="D6" s="124" t="s">
        <v>44</v>
      </c>
      <c r="E6" s="125"/>
      <c r="F6" s="126"/>
      <c r="G6" s="127" t="s">
        <v>1</v>
      </c>
    </row>
    <row r="7" spans="1:9" ht="15.75" customHeight="1" thickBot="1">
      <c r="A7" s="121"/>
      <c r="B7" s="121"/>
      <c r="C7" s="123"/>
      <c r="D7" s="20" t="s">
        <v>24</v>
      </c>
      <c r="E7" s="20" t="s">
        <v>25</v>
      </c>
      <c r="F7" s="20" t="s">
        <v>26</v>
      </c>
      <c r="G7" s="127"/>
      <c r="H7" s="21" t="s">
        <v>32</v>
      </c>
      <c r="I7" s="82" t="s">
        <v>46</v>
      </c>
    </row>
    <row r="8" spans="1:12" ht="18.75" customHeight="1" thickBot="1">
      <c r="A8" s="22"/>
      <c r="B8" s="23" t="s">
        <v>28</v>
      </c>
      <c r="C8" s="24" t="s">
        <v>29</v>
      </c>
      <c r="D8" s="25" t="s">
        <v>30</v>
      </c>
      <c r="E8" s="25" t="s">
        <v>30</v>
      </c>
      <c r="F8" s="25" t="s">
        <v>31</v>
      </c>
      <c r="G8" s="26"/>
      <c r="H8" s="83" t="s">
        <v>30</v>
      </c>
      <c r="I8" s="87"/>
      <c r="J8" s="29"/>
      <c r="K8" s="30"/>
      <c r="L8" s="28"/>
    </row>
    <row r="9" spans="1:12" ht="13.5">
      <c r="A9" s="31">
        <v>1</v>
      </c>
      <c r="B9" s="32" t="s">
        <v>2</v>
      </c>
      <c r="C9" s="72">
        <v>3000</v>
      </c>
      <c r="D9" s="54">
        <v>4404</v>
      </c>
      <c r="E9" s="55">
        <v>1000</v>
      </c>
      <c r="F9" s="34">
        <v>0</v>
      </c>
      <c r="G9" s="73">
        <f aca="true" t="shared" si="0" ref="G9:G25">SUM(C9:F9)</f>
        <v>8404</v>
      </c>
      <c r="H9" s="84">
        <v>3500</v>
      </c>
      <c r="I9" s="87">
        <v>11904</v>
      </c>
      <c r="J9" s="28"/>
      <c r="K9" s="28"/>
      <c r="L9" s="28"/>
    </row>
    <row r="10" spans="1:9" ht="13.5">
      <c r="A10" s="36">
        <v>2</v>
      </c>
      <c r="B10" s="61" t="s">
        <v>3</v>
      </c>
      <c r="C10" s="62">
        <v>5700</v>
      </c>
      <c r="D10" s="56">
        <v>7136</v>
      </c>
      <c r="E10" s="56">
        <v>500</v>
      </c>
      <c r="F10" s="39">
        <v>1500</v>
      </c>
      <c r="G10" s="63">
        <f>SUM(C10:F10)</f>
        <v>14836</v>
      </c>
      <c r="H10" s="85">
        <f>D10+E10</f>
        <v>7636</v>
      </c>
      <c r="I10" s="87">
        <v>29750</v>
      </c>
    </row>
    <row r="11" spans="1:9" ht="13.5">
      <c r="A11" s="36">
        <v>3</v>
      </c>
      <c r="B11" s="61" t="s">
        <v>4</v>
      </c>
      <c r="C11" s="62">
        <v>1500</v>
      </c>
      <c r="D11" s="56">
        <v>5000</v>
      </c>
      <c r="E11" s="56">
        <v>0</v>
      </c>
      <c r="F11" s="39">
        <v>0</v>
      </c>
      <c r="G11" s="63">
        <f t="shared" si="0"/>
        <v>6500</v>
      </c>
      <c r="H11" s="85">
        <f aca="true" t="shared" si="1" ref="H11:H26">D11+E11</f>
        <v>5000</v>
      </c>
      <c r="I11" s="87">
        <v>9500</v>
      </c>
    </row>
    <row r="12" spans="1:9" ht="13.5">
      <c r="A12" s="36">
        <v>4</v>
      </c>
      <c r="B12" s="61" t="s">
        <v>5</v>
      </c>
      <c r="C12" s="62">
        <v>0</v>
      </c>
      <c r="D12" s="56">
        <v>4000</v>
      </c>
      <c r="E12" s="56">
        <v>400</v>
      </c>
      <c r="F12" s="39">
        <v>0</v>
      </c>
      <c r="G12" s="63">
        <f>SUM(C12:F12)</f>
        <v>4400</v>
      </c>
      <c r="H12" s="85">
        <f t="shared" si="1"/>
        <v>4400</v>
      </c>
      <c r="I12" s="87">
        <v>5500</v>
      </c>
    </row>
    <row r="13" spans="1:9" ht="13.5">
      <c r="A13" s="36">
        <v>5</v>
      </c>
      <c r="B13" s="61" t="s">
        <v>6</v>
      </c>
      <c r="C13" s="62">
        <v>1500</v>
      </c>
      <c r="D13" s="56">
        <v>2700</v>
      </c>
      <c r="E13" s="56">
        <v>0</v>
      </c>
      <c r="F13" s="39">
        <v>0</v>
      </c>
      <c r="G13" s="63">
        <v>4200</v>
      </c>
      <c r="H13" s="85">
        <f t="shared" si="1"/>
        <v>2700</v>
      </c>
      <c r="I13" s="87">
        <v>4200</v>
      </c>
    </row>
    <row r="14" spans="1:9" ht="13.5">
      <c r="A14" s="36">
        <v>6</v>
      </c>
      <c r="B14" s="61" t="s">
        <v>7</v>
      </c>
      <c r="C14" s="62">
        <v>0</v>
      </c>
      <c r="D14" s="56">
        <v>5000</v>
      </c>
      <c r="E14" s="56">
        <v>0</v>
      </c>
      <c r="F14" s="39">
        <v>0</v>
      </c>
      <c r="G14" s="63">
        <f t="shared" si="0"/>
        <v>5000</v>
      </c>
      <c r="H14" s="85">
        <f t="shared" si="1"/>
        <v>5000</v>
      </c>
      <c r="I14" s="87">
        <v>5395</v>
      </c>
    </row>
    <row r="15" spans="1:9" ht="13.5">
      <c r="A15" s="36">
        <v>7</v>
      </c>
      <c r="B15" s="61" t="s">
        <v>8</v>
      </c>
      <c r="C15" s="62">
        <v>0</v>
      </c>
      <c r="D15" s="56">
        <v>7000</v>
      </c>
      <c r="E15" s="56">
        <v>0</v>
      </c>
      <c r="F15" s="39">
        <v>0</v>
      </c>
      <c r="G15" s="63">
        <f t="shared" si="0"/>
        <v>7000</v>
      </c>
      <c r="H15" s="85">
        <f t="shared" si="1"/>
        <v>7000</v>
      </c>
      <c r="I15" s="87">
        <v>7500</v>
      </c>
    </row>
    <row r="16" spans="1:9" ht="13.5">
      <c r="A16" s="36">
        <v>8</v>
      </c>
      <c r="B16" s="61" t="s">
        <v>9</v>
      </c>
      <c r="C16" s="62">
        <v>1500</v>
      </c>
      <c r="D16" s="56">
        <v>3000</v>
      </c>
      <c r="E16" s="56">
        <v>0</v>
      </c>
      <c r="F16" s="39">
        <v>0</v>
      </c>
      <c r="G16" s="63">
        <f t="shared" si="0"/>
        <v>4500</v>
      </c>
      <c r="H16" s="85">
        <f t="shared" si="1"/>
        <v>3000</v>
      </c>
      <c r="I16" s="87">
        <v>4750</v>
      </c>
    </row>
    <row r="17" spans="1:9" ht="13.5">
      <c r="A17" s="36">
        <v>9</v>
      </c>
      <c r="B17" s="61" t="s">
        <v>10</v>
      </c>
      <c r="C17" s="62">
        <v>0</v>
      </c>
      <c r="D17" s="56">
        <v>4000</v>
      </c>
      <c r="E17" s="56">
        <v>0</v>
      </c>
      <c r="F17" s="39">
        <v>0</v>
      </c>
      <c r="G17" s="63">
        <f t="shared" si="0"/>
        <v>4000</v>
      </c>
      <c r="H17" s="85">
        <f t="shared" si="1"/>
        <v>4000</v>
      </c>
      <c r="I17" s="87">
        <v>4500</v>
      </c>
    </row>
    <row r="18" spans="1:9" ht="13.5">
      <c r="A18" s="36">
        <v>10</v>
      </c>
      <c r="B18" s="61" t="s">
        <v>11</v>
      </c>
      <c r="C18" s="62">
        <v>0</v>
      </c>
      <c r="D18" s="56">
        <v>3500</v>
      </c>
      <c r="E18" s="56">
        <v>0</v>
      </c>
      <c r="F18" s="39">
        <v>0</v>
      </c>
      <c r="G18" s="63">
        <f>SUM(C18:F18)</f>
        <v>3500</v>
      </c>
      <c r="H18" s="85">
        <f t="shared" si="1"/>
        <v>3500</v>
      </c>
      <c r="I18" s="87">
        <v>3500</v>
      </c>
    </row>
    <row r="19" spans="1:9" ht="13.5">
      <c r="A19" s="36">
        <v>11</v>
      </c>
      <c r="B19" s="61" t="s">
        <v>12</v>
      </c>
      <c r="C19" s="62">
        <v>3000</v>
      </c>
      <c r="D19" s="56">
        <v>4500</v>
      </c>
      <c r="E19" s="56">
        <v>0</v>
      </c>
      <c r="F19" s="39">
        <v>300</v>
      </c>
      <c r="G19" s="63">
        <f t="shared" si="0"/>
        <v>7800</v>
      </c>
      <c r="H19" s="85">
        <f t="shared" si="1"/>
        <v>4500</v>
      </c>
      <c r="I19" s="87">
        <v>7800</v>
      </c>
    </row>
    <row r="20" spans="1:10" ht="13.5">
      <c r="A20" s="36">
        <v>12</v>
      </c>
      <c r="B20" s="64" t="s">
        <v>13</v>
      </c>
      <c r="C20" s="62">
        <v>3000</v>
      </c>
      <c r="D20" s="56">
        <v>15120</v>
      </c>
      <c r="E20" s="56">
        <v>800</v>
      </c>
      <c r="F20" s="39">
        <v>3500</v>
      </c>
      <c r="G20" s="63">
        <f>SUM(C20:F20)</f>
        <v>22420</v>
      </c>
      <c r="H20" s="85">
        <f t="shared" si="1"/>
        <v>15920</v>
      </c>
      <c r="I20" s="87">
        <v>22420</v>
      </c>
      <c r="J20" s="10"/>
    </row>
    <row r="21" spans="1:9" ht="13.5">
      <c r="A21" s="42">
        <v>13</v>
      </c>
      <c r="B21" s="65" t="s">
        <v>14</v>
      </c>
      <c r="C21" s="66">
        <v>1000</v>
      </c>
      <c r="D21" s="56">
        <v>17000</v>
      </c>
      <c r="E21" s="56">
        <v>700</v>
      </c>
      <c r="F21" s="39">
        <v>0</v>
      </c>
      <c r="G21" s="63">
        <f t="shared" si="0"/>
        <v>18700</v>
      </c>
      <c r="H21" s="85">
        <f t="shared" si="1"/>
        <v>17700</v>
      </c>
      <c r="I21" s="87">
        <v>18700</v>
      </c>
    </row>
    <row r="22" spans="1:9" ht="13.5">
      <c r="A22" s="36">
        <v>14</v>
      </c>
      <c r="B22" s="67" t="s">
        <v>15</v>
      </c>
      <c r="C22" s="62">
        <v>4500</v>
      </c>
      <c r="D22" s="56">
        <v>30500</v>
      </c>
      <c r="E22" s="56">
        <v>2000</v>
      </c>
      <c r="F22" s="39">
        <v>0</v>
      </c>
      <c r="G22" s="63">
        <f t="shared" si="0"/>
        <v>37000</v>
      </c>
      <c r="H22" s="85">
        <f t="shared" si="1"/>
        <v>32500</v>
      </c>
      <c r="I22" s="87">
        <v>37000</v>
      </c>
    </row>
    <row r="23" spans="1:9" ht="13.5">
      <c r="A23" s="36">
        <v>15</v>
      </c>
      <c r="B23" s="61" t="s">
        <v>16</v>
      </c>
      <c r="C23" s="62">
        <v>8000</v>
      </c>
      <c r="D23" s="56">
        <v>5000</v>
      </c>
      <c r="E23" s="56">
        <v>0</v>
      </c>
      <c r="F23" s="39">
        <v>2000</v>
      </c>
      <c r="G23" s="63">
        <f t="shared" si="0"/>
        <v>15000</v>
      </c>
      <c r="H23" s="85">
        <f t="shared" si="1"/>
        <v>5000</v>
      </c>
      <c r="I23" s="87">
        <v>15000</v>
      </c>
    </row>
    <row r="24" spans="1:9" ht="13.5">
      <c r="A24" s="36">
        <v>16</v>
      </c>
      <c r="B24" s="61" t="s">
        <v>23</v>
      </c>
      <c r="C24" s="62">
        <v>6000</v>
      </c>
      <c r="D24" s="56">
        <v>14740</v>
      </c>
      <c r="E24" s="56">
        <v>0</v>
      </c>
      <c r="F24" s="39">
        <v>0</v>
      </c>
      <c r="G24" s="63">
        <f t="shared" si="0"/>
        <v>20740</v>
      </c>
      <c r="H24" s="85">
        <f t="shared" si="1"/>
        <v>14740</v>
      </c>
      <c r="I24" s="87">
        <v>20740</v>
      </c>
    </row>
    <row r="25" spans="1:9" ht="13.5">
      <c r="A25" s="36">
        <v>17</v>
      </c>
      <c r="B25" s="61" t="s">
        <v>17</v>
      </c>
      <c r="C25" s="62">
        <v>6000</v>
      </c>
      <c r="D25" s="56">
        <v>7000</v>
      </c>
      <c r="E25" s="56">
        <v>500</v>
      </c>
      <c r="F25" s="39">
        <v>2000</v>
      </c>
      <c r="G25" s="63">
        <f t="shared" si="0"/>
        <v>15500</v>
      </c>
      <c r="H25" s="85">
        <f t="shared" si="1"/>
        <v>7500</v>
      </c>
      <c r="I25" s="87">
        <v>15500</v>
      </c>
    </row>
    <row r="26" spans="1:9" ht="16.5" customHeight="1">
      <c r="A26" s="36">
        <v>18</v>
      </c>
      <c r="B26" s="61" t="s">
        <v>18</v>
      </c>
      <c r="C26" s="62">
        <v>4500</v>
      </c>
      <c r="D26" s="56">
        <v>7000</v>
      </c>
      <c r="E26" s="56">
        <v>1500</v>
      </c>
      <c r="F26" s="39">
        <v>1500</v>
      </c>
      <c r="G26" s="63">
        <f>SUM(C26:F26)</f>
        <v>14500</v>
      </c>
      <c r="H26" s="85">
        <f t="shared" si="1"/>
        <v>8500</v>
      </c>
      <c r="I26" s="87">
        <v>23500</v>
      </c>
    </row>
    <row r="27" spans="1:9" ht="20.25" customHeight="1" thickBot="1">
      <c r="A27" s="68">
        <v>19</v>
      </c>
      <c r="B27" s="69" t="s">
        <v>38</v>
      </c>
      <c r="C27" s="106">
        <v>0</v>
      </c>
      <c r="D27" s="107">
        <v>30000</v>
      </c>
      <c r="E27" s="107"/>
      <c r="F27" s="108">
        <v>0</v>
      </c>
      <c r="G27" s="63">
        <f>SUM(C27:F27)</f>
        <v>30000</v>
      </c>
      <c r="H27" s="85">
        <f>D27+E27</f>
        <v>30000</v>
      </c>
      <c r="I27" s="87">
        <v>30000</v>
      </c>
    </row>
    <row r="28" spans="1:9" ht="23.25" customHeight="1" thickBot="1">
      <c r="A28" s="49"/>
      <c r="B28" s="50" t="s">
        <v>19</v>
      </c>
      <c r="C28" s="51">
        <f aca="true" t="shared" si="2" ref="C28:H28">SUM(C9:C27)</f>
        <v>49200</v>
      </c>
      <c r="D28" s="59">
        <f t="shared" si="2"/>
        <v>176600</v>
      </c>
      <c r="E28" s="59">
        <f t="shared" si="2"/>
        <v>7400</v>
      </c>
      <c r="F28" s="52">
        <f t="shared" si="2"/>
        <v>10800</v>
      </c>
      <c r="G28" s="13">
        <f t="shared" si="2"/>
        <v>244000</v>
      </c>
      <c r="H28" s="86">
        <f t="shared" si="2"/>
        <v>182096</v>
      </c>
      <c r="I28" s="88">
        <f>SUM(I9:I27)</f>
        <v>277159</v>
      </c>
    </row>
    <row r="29" spans="4:7" ht="13.5">
      <c r="D29" s="10"/>
      <c r="E29" s="10"/>
      <c r="F29" s="10"/>
      <c r="G29" s="10"/>
    </row>
  </sheetData>
  <sheetProtection/>
  <mergeCells count="7">
    <mergeCell ref="A3:G4"/>
    <mergeCell ref="A5:F5"/>
    <mergeCell ref="A6:A7"/>
    <mergeCell ref="B6:B7"/>
    <mergeCell ref="C6:C7"/>
    <mergeCell ref="D6:F6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PageLayoutView="0" workbookViewId="0" topLeftCell="A1">
      <selection activeCell="D1" sqref="D1:I1"/>
    </sheetView>
  </sheetViews>
  <sheetFormatPr defaultColWidth="9.140625" defaultRowHeight="15"/>
  <cols>
    <col min="1" max="1" width="5.28125" style="0" customWidth="1"/>
    <col min="2" max="2" width="22.7109375" style="0" customWidth="1"/>
    <col min="3" max="3" width="14.140625" style="0" customWidth="1"/>
    <col min="4" max="4" width="19.28125" style="0" customWidth="1"/>
    <col min="5" max="5" width="12.00390625" style="0" customWidth="1"/>
    <col min="6" max="6" width="22.8515625" style="0" customWidth="1"/>
    <col min="7" max="7" width="10.140625" style="0" customWidth="1"/>
    <col min="8" max="8" width="11.8515625" style="0" customWidth="1"/>
    <col min="9" max="9" width="13.421875" style="0" customWidth="1"/>
  </cols>
  <sheetData>
    <row r="1" spans="4:9" ht="15.75" customHeight="1">
      <c r="D1" s="129" t="s">
        <v>74</v>
      </c>
      <c r="E1" s="129"/>
      <c r="F1" s="129"/>
      <c r="G1" s="129"/>
      <c r="H1" s="129"/>
      <c r="I1" s="129"/>
    </row>
    <row r="2" spans="8:9" ht="15.75" customHeight="1">
      <c r="H2" s="6"/>
      <c r="I2" s="6"/>
    </row>
    <row r="3" spans="1:9" ht="14.25">
      <c r="A3" s="130" t="s">
        <v>45</v>
      </c>
      <c r="B3" s="130"/>
      <c r="C3" s="130"/>
      <c r="D3" s="130"/>
      <c r="E3" s="130"/>
      <c r="F3" s="130"/>
      <c r="G3" s="130"/>
      <c r="H3" s="130"/>
      <c r="I3" s="130"/>
    </row>
    <row r="4" spans="1:9" ht="20.25" customHeight="1" thickBot="1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5">
      <c r="A5" s="131" t="s">
        <v>21</v>
      </c>
      <c r="B5" s="132"/>
      <c r="C5" s="132"/>
      <c r="D5" s="132"/>
      <c r="E5" s="132"/>
      <c r="F5" s="132"/>
      <c r="G5" s="133"/>
      <c r="H5" s="134"/>
      <c r="I5" s="2"/>
    </row>
    <row r="6" spans="1:9" ht="138.75" customHeight="1">
      <c r="A6" s="135" t="s">
        <v>22</v>
      </c>
      <c r="B6" s="135" t="s">
        <v>36</v>
      </c>
      <c r="C6" s="136" t="s">
        <v>43</v>
      </c>
      <c r="D6" s="139" t="s">
        <v>44</v>
      </c>
      <c r="E6" s="140"/>
      <c r="F6" s="140"/>
      <c r="G6" s="140"/>
      <c r="H6" s="141"/>
      <c r="I6" s="137" t="s">
        <v>1</v>
      </c>
    </row>
    <row r="7" spans="1:9" ht="19.5" customHeight="1">
      <c r="A7" s="135"/>
      <c r="B7" s="135"/>
      <c r="C7" s="136"/>
      <c r="D7" s="60"/>
      <c r="E7" s="7" t="s">
        <v>24</v>
      </c>
      <c r="F7" s="7"/>
      <c r="G7" s="7" t="s">
        <v>25</v>
      </c>
      <c r="H7" s="7" t="s">
        <v>26</v>
      </c>
      <c r="I7" s="138"/>
    </row>
    <row r="8" spans="1:9" ht="155.25" customHeight="1">
      <c r="A8" s="71">
        <v>1</v>
      </c>
      <c r="B8" s="9" t="s">
        <v>2</v>
      </c>
      <c r="C8" s="89">
        <v>3000</v>
      </c>
      <c r="D8" s="90"/>
      <c r="E8" s="91">
        <v>4404</v>
      </c>
      <c r="F8" s="93" t="s">
        <v>47</v>
      </c>
      <c r="G8" s="89">
        <v>1000</v>
      </c>
      <c r="H8" s="89"/>
      <c r="I8" s="92">
        <f aca="true" t="shared" si="0" ref="I8:I25">SUM(C8:H8)</f>
        <v>8404</v>
      </c>
    </row>
    <row r="9" spans="1:9" ht="239.25" customHeight="1">
      <c r="A9" s="71">
        <v>2</v>
      </c>
      <c r="B9" s="9" t="s">
        <v>3</v>
      </c>
      <c r="C9" s="89">
        <v>5700</v>
      </c>
      <c r="D9" s="93" t="s">
        <v>69</v>
      </c>
      <c r="E9" s="89">
        <v>7136</v>
      </c>
      <c r="F9" s="96" t="s">
        <v>48</v>
      </c>
      <c r="G9" s="94">
        <v>500</v>
      </c>
      <c r="H9" s="94">
        <v>1500</v>
      </c>
      <c r="I9" s="95">
        <f t="shared" si="0"/>
        <v>14836</v>
      </c>
    </row>
    <row r="10" spans="1:9" ht="109.5" customHeight="1">
      <c r="A10" s="74">
        <v>3</v>
      </c>
      <c r="B10" s="4" t="s">
        <v>4</v>
      </c>
      <c r="C10" s="97">
        <v>1500</v>
      </c>
      <c r="D10" s="96" t="s">
        <v>40</v>
      </c>
      <c r="E10" s="94">
        <v>5000</v>
      </c>
      <c r="F10" s="93" t="s">
        <v>49</v>
      </c>
      <c r="G10" s="89"/>
      <c r="H10" s="89"/>
      <c r="I10" s="98">
        <f t="shared" si="0"/>
        <v>6500</v>
      </c>
    </row>
    <row r="11" spans="1:9" ht="106.5" customHeight="1">
      <c r="A11" s="75">
        <v>4</v>
      </c>
      <c r="B11" s="5" t="s">
        <v>5</v>
      </c>
      <c r="C11" s="99"/>
      <c r="D11" s="78"/>
      <c r="E11" s="89">
        <v>4000</v>
      </c>
      <c r="F11" s="93" t="s">
        <v>50</v>
      </c>
      <c r="G11" s="89">
        <v>400</v>
      </c>
      <c r="H11" s="89"/>
      <c r="I11" s="98">
        <f t="shared" si="0"/>
        <v>4400</v>
      </c>
    </row>
    <row r="12" spans="1:9" ht="81.75" customHeight="1">
      <c r="A12" s="75">
        <v>5</v>
      </c>
      <c r="B12" s="5" t="s">
        <v>6</v>
      </c>
      <c r="C12" s="99">
        <v>1500</v>
      </c>
      <c r="D12" s="93" t="s">
        <v>51</v>
      </c>
      <c r="E12" s="89">
        <v>2700</v>
      </c>
      <c r="F12" s="93" t="s">
        <v>52</v>
      </c>
      <c r="G12" s="89"/>
      <c r="H12" s="89"/>
      <c r="I12" s="98">
        <f t="shared" si="0"/>
        <v>4200</v>
      </c>
    </row>
    <row r="13" spans="1:9" ht="216.75" customHeight="1">
      <c r="A13" s="75">
        <v>6</v>
      </c>
      <c r="B13" s="5" t="s">
        <v>7</v>
      </c>
      <c r="C13" s="99"/>
      <c r="D13" s="89"/>
      <c r="E13" s="89">
        <v>5000</v>
      </c>
      <c r="F13" s="93" t="s">
        <v>53</v>
      </c>
      <c r="G13" s="89">
        <v>0</v>
      </c>
      <c r="H13" s="89">
        <v>0</v>
      </c>
      <c r="I13" s="98">
        <f t="shared" si="0"/>
        <v>5000</v>
      </c>
    </row>
    <row r="14" spans="1:9" ht="205.5" customHeight="1">
      <c r="A14" s="75">
        <v>7</v>
      </c>
      <c r="B14" s="5" t="s">
        <v>8</v>
      </c>
      <c r="C14" s="79"/>
      <c r="D14" s="78"/>
      <c r="E14" s="89">
        <v>7000</v>
      </c>
      <c r="F14" s="93" t="s">
        <v>54</v>
      </c>
      <c r="G14" s="89">
        <v>0</v>
      </c>
      <c r="H14" s="89">
        <v>0</v>
      </c>
      <c r="I14" s="98">
        <f t="shared" si="0"/>
        <v>7000</v>
      </c>
    </row>
    <row r="15" spans="1:9" ht="163.5" customHeight="1">
      <c r="A15" s="75">
        <v>8</v>
      </c>
      <c r="B15" s="5" t="s">
        <v>9</v>
      </c>
      <c r="C15" s="99">
        <v>1500</v>
      </c>
      <c r="D15" s="93" t="s">
        <v>55</v>
      </c>
      <c r="E15" s="89">
        <v>3000</v>
      </c>
      <c r="F15" s="93" t="s">
        <v>56</v>
      </c>
      <c r="G15" s="78"/>
      <c r="H15" s="78"/>
      <c r="I15" s="98">
        <f t="shared" si="0"/>
        <v>4500</v>
      </c>
    </row>
    <row r="16" spans="1:9" ht="121.5" customHeight="1">
      <c r="A16" s="75">
        <v>9</v>
      </c>
      <c r="B16" s="5" t="s">
        <v>10</v>
      </c>
      <c r="C16" s="79"/>
      <c r="D16" s="78"/>
      <c r="E16" s="89">
        <v>4000</v>
      </c>
      <c r="F16" s="93" t="s">
        <v>57</v>
      </c>
      <c r="G16" s="89"/>
      <c r="H16" s="89"/>
      <c r="I16" s="98">
        <f t="shared" si="0"/>
        <v>4000</v>
      </c>
    </row>
    <row r="17" spans="1:9" ht="201.75" customHeight="1">
      <c r="A17" s="75">
        <v>10</v>
      </c>
      <c r="B17" s="5" t="s">
        <v>11</v>
      </c>
      <c r="C17" s="79"/>
      <c r="D17" s="78"/>
      <c r="E17" s="89">
        <v>3500</v>
      </c>
      <c r="F17" s="93" t="s">
        <v>58</v>
      </c>
      <c r="G17" s="89"/>
      <c r="H17" s="89"/>
      <c r="I17" s="98">
        <f t="shared" si="0"/>
        <v>3500</v>
      </c>
    </row>
    <row r="18" spans="1:9" ht="162.75" customHeight="1">
      <c r="A18" s="75">
        <v>11</v>
      </c>
      <c r="B18" s="5" t="s">
        <v>12</v>
      </c>
      <c r="C18" s="99">
        <v>3000</v>
      </c>
      <c r="D18" s="93" t="s">
        <v>70</v>
      </c>
      <c r="E18" s="89">
        <v>4500</v>
      </c>
      <c r="F18" s="93" t="s">
        <v>41</v>
      </c>
      <c r="G18" s="89"/>
      <c r="H18" s="89">
        <v>300</v>
      </c>
      <c r="I18" s="98">
        <f t="shared" si="0"/>
        <v>7800</v>
      </c>
    </row>
    <row r="19" spans="1:9" ht="219" customHeight="1">
      <c r="A19" s="75">
        <v>12</v>
      </c>
      <c r="B19" s="8" t="s">
        <v>13</v>
      </c>
      <c r="C19" s="99">
        <v>3000</v>
      </c>
      <c r="D19" s="93" t="s">
        <v>71</v>
      </c>
      <c r="E19" s="89">
        <v>15120</v>
      </c>
      <c r="F19" s="93" t="s">
        <v>59</v>
      </c>
      <c r="G19" s="89">
        <v>800</v>
      </c>
      <c r="H19" s="89">
        <v>3500</v>
      </c>
      <c r="I19" s="98">
        <f t="shared" si="0"/>
        <v>22420</v>
      </c>
    </row>
    <row r="20" spans="1:9" ht="168" customHeight="1">
      <c r="A20" s="77">
        <v>13</v>
      </c>
      <c r="B20" s="9" t="s">
        <v>14</v>
      </c>
      <c r="C20" s="100">
        <v>1000</v>
      </c>
      <c r="D20" s="93" t="s">
        <v>60</v>
      </c>
      <c r="E20" s="89">
        <v>17000</v>
      </c>
      <c r="F20" s="102" t="s">
        <v>61</v>
      </c>
      <c r="G20" s="89">
        <v>700</v>
      </c>
      <c r="H20" s="78"/>
      <c r="I20" s="101">
        <f t="shared" si="0"/>
        <v>18700</v>
      </c>
    </row>
    <row r="21" spans="1:9" ht="137.25" customHeight="1">
      <c r="A21" s="75">
        <v>14</v>
      </c>
      <c r="B21" s="4" t="s">
        <v>15</v>
      </c>
      <c r="C21" s="99">
        <v>4500</v>
      </c>
      <c r="D21" s="93" t="s">
        <v>62</v>
      </c>
      <c r="E21" s="89">
        <v>30500</v>
      </c>
      <c r="F21" s="93" t="s">
        <v>42</v>
      </c>
      <c r="G21" s="89">
        <v>2000</v>
      </c>
      <c r="H21" s="78"/>
      <c r="I21" s="98">
        <f t="shared" si="0"/>
        <v>37000</v>
      </c>
    </row>
    <row r="22" spans="1:9" ht="189" customHeight="1">
      <c r="A22" s="3">
        <v>15</v>
      </c>
      <c r="B22" s="5" t="s">
        <v>16</v>
      </c>
      <c r="C22" s="99">
        <v>8000</v>
      </c>
      <c r="D22" s="93" t="s">
        <v>63</v>
      </c>
      <c r="E22" s="90">
        <v>5000</v>
      </c>
      <c r="F22" s="93" t="s">
        <v>73</v>
      </c>
      <c r="G22" s="78"/>
      <c r="H22" s="89">
        <v>2000</v>
      </c>
      <c r="I22" s="98">
        <f t="shared" si="0"/>
        <v>15000</v>
      </c>
    </row>
    <row r="23" spans="1:9" ht="213" customHeight="1">
      <c r="A23" s="75">
        <v>16</v>
      </c>
      <c r="B23" s="5" t="s">
        <v>23</v>
      </c>
      <c r="C23" s="99">
        <v>6000</v>
      </c>
      <c r="D23" s="93" t="s">
        <v>64</v>
      </c>
      <c r="E23" s="89">
        <v>14740</v>
      </c>
      <c r="F23" s="93" t="s">
        <v>65</v>
      </c>
      <c r="G23" s="78"/>
      <c r="H23" s="78"/>
      <c r="I23" s="98">
        <f t="shared" si="0"/>
        <v>20740</v>
      </c>
    </row>
    <row r="24" spans="1:9" ht="145.5" customHeight="1">
      <c r="A24" s="75">
        <v>17</v>
      </c>
      <c r="B24" s="5" t="s">
        <v>17</v>
      </c>
      <c r="C24" s="99">
        <v>6000</v>
      </c>
      <c r="D24" s="93" t="s">
        <v>66</v>
      </c>
      <c r="E24" s="89">
        <v>7000</v>
      </c>
      <c r="F24" s="93" t="s">
        <v>67</v>
      </c>
      <c r="G24" s="89">
        <v>500</v>
      </c>
      <c r="H24" s="89">
        <v>2000</v>
      </c>
      <c r="I24" s="98">
        <f t="shared" si="0"/>
        <v>15500</v>
      </c>
    </row>
    <row r="25" spans="1:9" ht="177.75" customHeight="1">
      <c r="A25" s="75">
        <v>18</v>
      </c>
      <c r="B25" s="5" t="s">
        <v>18</v>
      </c>
      <c r="C25" s="99">
        <v>4500</v>
      </c>
      <c r="D25" s="93" t="s">
        <v>68</v>
      </c>
      <c r="E25" s="89">
        <v>7000</v>
      </c>
      <c r="F25" s="93" t="s">
        <v>72</v>
      </c>
      <c r="G25" s="89">
        <v>1500</v>
      </c>
      <c r="H25" s="89">
        <v>1500</v>
      </c>
      <c r="I25" s="98">
        <f t="shared" si="0"/>
        <v>14500</v>
      </c>
    </row>
    <row r="26" spans="1:9" ht="33" customHeight="1" thickBot="1">
      <c r="A26" s="76">
        <v>19</v>
      </c>
      <c r="B26" s="70" t="s">
        <v>37</v>
      </c>
      <c r="C26" s="103"/>
      <c r="D26" s="80"/>
      <c r="E26" s="104">
        <v>30000</v>
      </c>
      <c r="F26" s="105" t="s">
        <v>39</v>
      </c>
      <c r="G26" s="81"/>
      <c r="H26" s="81"/>
      <c r="I26" s="98">
        <v>30000</v>
      </c>
    </row>
    <row r="27" spans="1:9" ht="32.25" customHeight="1" thickBot="1">
      <c r="A27" s="11"/>
      <c r="B27" s="12" t="s">
        <v>19</v>
      </c>
      <c r="C27" s="109">
        <f>SUM(C8:C26)</f>
        <v>49200</v>
      </c>
      <c r="D27" s="110"/>
      <c r="E27" s="109">
        <f>SUM(E8:E26)</f>
        <v>176600</v>
      </c>
      <c r="F27" s="111"/>
      <c r="G27" s="109">
        <f>SUM(G8:G26)</f>
        <v>7400</v>
      </c>
      <c r="H27" s="109">
        <f>SUM(H8:H26)</f>
        <v>10800</v>
      </c>
      <c r="I27" s="109">
        <f>SUM(I8:I26)</f>
        <v>244000</v>
      </c>
    </row>
    <row r="28" spans="5:9" ht="21" customHeight="1">
      <c r="E28" s="1"/>
      <c r="F28" s="1"/>
      <c r="G28" s="1"/>
      <c r="H28" s="1"/>
      <c r="I28" s="1"/>
    </row>
  </sheetData>
  <sheetProtection/>
  <mergeCells count="8">
    <mergeCell ref="D1:I1"/>
    <mergeCell ref="A3:I4"/>
    <mergeCell ref="A5:H5"/>
    <mergeCell ref="A6:A7"/>
    <mergeCell ref="B6:B7"/>
    <mergeCell ref="C6:C7"/>
    <mergeCell ref="I6:I7"/>
    <mergeCell ref="D6:H6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D6" sqref="D6:F6"/>
    </sheetView>
  </sheetViews>
  <sheetFormatPr defaultColWidth="9.140625" defaultRowHeight="15"/>
  <cols>
    <col min="1" max="1" width="5.28125" style="17" customWidth="1"/>
    <col min="2" max="2" width="26.140625" style="17" customWidth="1"/>
    <col min="3" max="3" width="13.00390625" style="17" customWidth="1"/>
    <col min="4" max="4" width="29.57421875" style="17" customWidth="1"/>
    <col min="5" max="5" width="19.7109375" style="17" customWidth="1"/>
    <col min="6" max="6" width="17.421875" style="17" customWidth="1"/>
    <col min="7" max="7" width="23.421875" style="17" customWidth="1"/>
    <col min="8" max="8" width="11.28125" style="17" bestFit="1" customWidth="1"/>
    <col min="9" max="16384" width="9.140625" style="17" customWidth="1"/>
  </cols>
  <sheetData>
    <row r="1" spans="6:7" ht="13.5">
      <c r="F1" s="17" t="s">
        <v>35</v>
      </c>
      <c r="G1" s="18"/>
    </row>
    <row r="2" ht="13.5">
      <c r="G2" s="18"/>
    </row>
    <row r="3" spans="1:7" ht="13.5">
      <c r="A3" s="115" t="s">
        <v>33</v>
      </c>
      <c r="B3" s="115"/>
      <c r="C3" s="115"/>
      <c r="D3" s="115"/>
      <c r="E3" s="115"/>
      <c r="F3" s="115"/>
      <c r="G3" s="115"/>
    </row>
    <row r="4" spans="1:7" ht="20.25" customHeight="1" thickBot="1">
      <c r="A4" s="115"/>
      <c r="B4" s="115"/>
      <c r="C4" s="115"/>
      <c r="D4" s="115"/>
      <c r="E4" s="115"/>
      <c r="F4" s="115"/>
      <c r="G4" s="115"/>
    </row>
    <row r="5" spans="1:7" ht="13.5">
      <c r="A5" s="116" t="s">
        <v>21</v>
      </c>
      <c r="B5" s="117"/>
      <c r="C5" s="117"/>
      <c r="D5" s="117"/>
      <c r="E5" s="118"/>
      <c r="F5" s="119"/>
      <c r="G5" s="19"/>
    </row>
    <row r="6" spans="1:7" ht="206.25" customHeight="1">
      <c r="A6" s="120" t="s">
        <v>22</v>
      </c>
      <c r="B6" s="120" t="s">
        <v>0</v>
      </c>
      <c r="C6" s="122" t="s">
        <v>27</v>
      </c>
      <c r="D6" s="124" t="s">
        <v>34</v>
      </c>
      <c r="E6" s="125"/>
      <c r="F6" s="126"/>
      <c r="G6" s="127" t="s">
        <v>1</v>
      </c>
    </row>
    <row r="7" spans="1:8" ht="13.5" customHeight="1" thickBot="1">
      <c r="A7" s="121"/>
      <c r="B7" s="121"/>
      <c r="C7" s="123"/>
      <c r="D7" s="20" t="s">
        <v>24</v>
      </c>
      <c r="E7" s="20" t="s">
        <v>25</v>
      </c>
      <c r="F7" s="20" t="s">
        <v>26</v>
      </c>
      <c r="G7" s="127"/>
      <c r="H7" s="21" t="s">
        <v>32</v>
      </c>
    </row>
    <row r="8" spans="1:12" ht="13.5" customHeight="1" thickBot="1">
      <c r="A8" s="22"/>
      <c r="B8" s="23" t="s">
        <v>28</v>
      </c>
      <c r="C8" s="24" t="s">
        <v>29</v>
      </c>
      <c r="D8" s="25" t="s">
        <v>30</v>
      </c>
      <c r="E8" s="25" t="s">
        <v>30</v>
      </c>
      <c r="F8" s="25" t="s">
        <v>31</v>
      </c>
      <c r="G8" s="26"/>
      <c r="H8" s="27" t="s">
        <v>30</v>
      </c>
      <c r="I8" s="28"/>
      <c r="J8" s="29"/>
      <c r="K8" s="30"/>
      <c r="L8" s="28"/>
    </row>
    <row r="9" spans="1:12" ht="13.5">
      <c r="A9" s="31">
        <v>1</v>
      </c>
      <c r="B9" s="32" t="s">
        <v>2</v>
      </c>
      <c r="C9" s="33">
        <v>0</v>
      </c>
      <c r="D9" s="54">
        <v>8000</v>
      </c>
      <c r="E9" s="55">
        <v>1000</v>
      </c>
      <c r="F9" s="34">
        <v>1000</v>
      </c>
      <c r="G9" s="14">
        <f aca="true" t="shared" si="0" ref="G9:G26">SUM(C9:F9)</f>
        <v>10000</v>
      </c>
      <c r="H9" s="35">
        <f>D9+E9</f>
        <v>9000</v>
      </c>
      <c r="I9" s="28"/>
      <c r="J9" s="28"/>
      <c r="K9" s="28"/>
      <c r="L9" s="28"/>
    </row>
    <row r="10" spans="1:8" ht="13.5">
      <c r="A10" s="36">
        <v>2</v>
      </c>
      <c r="B10" s="37" t="s">
        <v>3</v>
      </c>
      <c r="C10" s="38">
        <v>11550</v>
      </c>
      <c r="D10" s="56">
        <v>7670</v>
      </c>
      <c r="E10" s="56">
        <v>200</v>
      </c>
      <c r="F10" s="39">
        <v>1500</v>
      </c>
      <c r="G10" s="15">
        <f t="shared" si="0"/>
        <v>20920</v>
      </c>
      <c r="H10" s="40">
        <f aca="true" t="shared" si="1" ref="H10:H26">D10+E10</f>
        <v>7870</v>
      </c>
    </row>
    <row r="11" spans="1:8" ht="13.5">
      <c r="A11" s="36">
        <v>3</v>
      </c>
      <c r="B11" s="37" t="s">
        <v>4</v>
      </c>
      <c r="C11" s="38">
        <v>1000</v>
      </c>
      <c r="D11" s="56">
        <v>7600</v>
      </c>
      <c r="E11" s="56">
        <v>0</v>
      </c>
      <c r="F11" s="39">
        <v>0</v>
      </c>
      <c r="G11" s="15">
        <f t="shared" si="0"/>
        <v>8600</v>
      </c>
      <c r="H11" s="40">
        <f t="shared" si="1"/>
        <v>7600</v>
      </c>
    </row>
    <row r="12" spans="1:8" ht="13.5">
      <c r="A12" s="36">
        <v>4</v>
      </c>
      <c r="B12" s="37" t="s">
        <v>5</v>
      </c>
      <c r="C12" s="38">
        <v>3500</v>
      </c>
      <c r="D12" s="56">
        <v>2070</v>
      </c>
      <c r="E12" s="56">
        <v>0</v>
      </c>
      <c r="F12" s="39">
        <v>0</v>
      </c>
      <c r="G12" s="15">
        <f t="shared" si="0"/>
        <v>5570</v>
      </c>
      <c r="H12" s="40">
        <f t="shared" si="1"/>
        <v>2070</v>
      </c>
    </row>
    <row r="13" spans="1:8" ht="13.5">
      <c r="A13" s="36">
        <v>5</v>
      </c>
      <c r="B13" s="37" t="s">
        <v>6</v>
      </c>
      <c r="C13" s="38">
        <v>0</v>
      </c>
      <c r="D13" s="56">
        <v>4200</v>
      </c>
      <c r="E13" s="56">
        <v>0</v>
      </c>
      <c r="F13" s="39">
        <v>0</v>
      </c>
      <c r="G13" s="15">
        <f t="shared" si="0"/>
        <v>4200</v>
      </c>
      <c r="H13" s="40">
        <f t="shared" si="1"/>
        <v>4200</v>
      </c>
    </row>
    <row r="14" spans="1:8" ht="13.5">
      <c r="A14" s="36">
        <v>6</v>
      </c>
      <c r="B14" s="37" t="s">
        <v>7</v>
      </c>
      <c r="C14" s="38">
        <v>0</v>
      </c>
      <c r="D14" s="56">
        <v>2700</v>
      </c>
      <c r="E14" s="56">
        <v>0</v>
      </c>
      <c r="F14" s="39">
        <v>0</v>
      </c>
      <c r="G14" s="15">
        <f t="shared" si="0"/>
        <v>2700</v>
      </c>
      <c r="H14" s="40">
        <f t="shared" si="1"/>
        <v>2700</v>
      </c>
    </row>
    <row r="15" spans="1:8" ht="13.5">
      <c r="A15" s="36">
        <v>7</v>
      </c>
      <c r="B15" s="37" t="s">
        <v>8</v>
      </c>
      <c r="C15" s="38">
        <v>0</v>
      </c>
      <c r="D15" s="56">
        <v>5800</v>
      </c>
      <c r="E15" s="56">
        <v>0</v>
      </c>
      <c r="F15" s="39">
        <v>0</v>
      </c>
      <c r="G15" s="15">
        <f t="shared" si="0"/>
        <v>5800</v>
      </c>
      <c r="H15" s="40">
        <f t="shared" si="1"/>
        <v>5800</v>
      </c>
    </row>
    <row r="16" spans="1:8" ht="13.5">
      <c r="A16" s="36">
        <v>8</v>
      </c>
      <c r="B16" s="37" t="s">
        <v>9</v>
      </c>
      <c r="C16" s="38">
        <v>0</v>
      </c>
      <c r="D16" s="56">
        <v>2800</v>
      </c>
      <c r="E16" s="56">
        <v>0</v>
      </c>
      <c r="F16" s="39">
        <v>0</v>
      </c>
      <c r="G16" s="15">
        <f t="shared" si="0"/>
        <v>2800</v>
      </c>
      <c r="H16" s="40">
        <f t="shared" si="1"/>
        <v>2800</v>
      </c>
    </row>
    <row r="17" spans="1:8" ht="13.5">
      <c r="A17" s="36">
        <v>9</v>
      </c>
      <c r="B17" s="37" t="s">
        <v>10</v>
      </c>
      <c r="C17" s="38">
        <v>0</v>
      </c>
      <c r="D17" s="56">
        <v>1400</v>
      </c>
      <c r="E17" s="56">
        <v>0</v>
      </c>
      <c r="F17" s="39">
        <v>0</v>
      </c>
      <c r="G17" s="15">
        <f t="shared" si="0"/>
        <v>1400</v>
      </c>
      <c r="H17" s="40">
        <f t="shared" si="1"/>
        <v>1400</v>
      </c>
    </row>
    <row r="18" spans="1:8" ht="13.5">
      <c r="A18" s="36">
        <v>10</v>
      </c>
      <c r="B18" s="37" t="s">
        <v>11</v>
      </c>
      <c r="C18" s="38">
        <v>1000</v>
      </c>
      <c r="D18" s="56">
        <v>1360</v>
      </c>
      <c r="E18" s="56">
        <v>0</v>
      </c>
      <c r="F18" s="39">
        <v>0</v>
      </c>
      <c r="G18" s="15">
        <f t="shared" si="0"/>
        <v>2360</v>
      </c>
      <c r="H18" s="40">
        <f t="shared" si="1"/>
        <v>1360</v>
      </c>
    </row>
    <row r="19" spans="1:8" ht="13.5">
      <c r="A19" s="36">
        <v>11</v>
      </c>
      <c r="B19" s="37" t="s">
        <v>12</v>
      </c>
      <c r="C19" s="38">
        <v>0</v>
      </c>
      <c r="D19" s="56">
        <v>5200</v>
      </c>
      <c r="E19" s="56">
        <v>0</v>
      </c>
      <c r="F19" s="39">
        <v>0</v>
      </c>
      <c r="G19" s="15">
        <f t="shared" si="0"/>
        <v>5200</v>
      </c>
      <c r="H19" s="40">
        <f t="shared" si="1"/>
        <v>5200</v>
      </c>
    </row>
    <row r="20" spans="1:8" ht="13.5">
      <c r="A20" s="36">
        <v>12</v>
      </c>
      <c r="B20" s="41" t="s">
        <v>13</v>
      </c>
      <c r="C20" s="38">
        <v>2000</v>
      </c>
      <c r="D20" s="56">
        <v>11800</v>
      </c>
      <c r="E20" s="56">
        <v>1600</v>
      </c>
      <c r="F20" s="39">
        <v>2500</v>
      </c>
      <c r="G20" s="15">
        <f t="shared" si="0"/>
        <v>17900</v>
      </c>
      <c r="H20" s="40">
        <f t="shared" si="1"/>
        <v>13400</v>
      </c>
    </row>
    <row r="21" spans="1:8" ht="13.5">
      <c r="A21" s="42">
        <v>13</v>
      </c>
      <c r="B21" s="43" t="s">
        <v>14</v>
      </c>
      <c r="C21" s="10">
        <v>5000</v>
      </c>
      <c r="D21" s="57">
        <v>14150</v>
      </c>
      <c r="E21" s="57">
        <v>700</v>
      </c>
      <c r="F21" s="39">
        <v>0</v>
      </c>
      <c r="G21" s="15">
        <f t="shared" si="0"/>
        <v>19850</v>
      </c>
      <c r="H21" s="40">
        <f t="shared" si="1"/>
        <v>14850</v>
      </c>
    </row>
    <row r="22" spans="1:8" ht="13.5">
      <c r="A22" s="36">
        <v>14</v>
      </c>
      <c r="B22" s="32" t="s">
        <v>15</v>
      </c>
      <c r="C22" s="38">
        <v>6500</v>
      </c>
      <c r="D22" s="56">
        <v>16600</v>
      </c>
      <c r="E22" s="56">
        <v>2000</v>
      </c>
      <c r="F22" s="39">
        <v>0</v>
      </c>
      <c r="G22" s="15">
        <f t="shared" si="0"/>
        <v>25100</v>
      </c>
      <c r="H22" s="40">
        <f t="shared" si="1"/>
        <v>18600</v>
      </c>
    </row>
    <row r="23" spans="1:8" ht="13.5">
      <c r="A23" s="36">
        <v>15</v>
      </c>
      <c r="B23" s="37" t="s">
        <v>16</v>
      </c>
      <c r="C23" s="38">
        <v>2000</v>
      </c>
      <c r="D23" s="56">
        <v>9600</v>
      </c>
      <c r="E23" s="56">
        <v>0</v>
      </c>
      <c r="F23" s="39">
        <v>0</v>
      </c>
      <c r="G23" s="15">
        <f t="shared" si="0"/>
        <v>11600</v>
      </c>
      <c r="H23" s="40">
        <f t="shared" si="1"/>
        <v>9600</v>
      </c>
    </row>
    <row r="24" spans="1:8" ht="13.5">
      <c r="A24" s="36">
        <v>16</v>
      </c>
      <c r="B24" s="37" t="s">
        <v>23</v>
      </c>
      <c r="C24" s="38">
        <v>5700</v>
      </c>
      <c r="D24" s="56">
        <v>10800</v>
      </c>
      <c r="E24" s="56">
        <v>0</v>
      </c>
      <c r="F24" s="39">
        <v>0</v>
      </c>
      <c r="G24" s="15">
        <f t="shared" si="0"/>
        <v>16500</v>
      </c>
      <c r="H24" s="40">
        <f t="shared" si="1"/>
        <v>10800</v>
      </c>
    </row>
    <row r="25" spans="1:8" ht="13.5">
      <c r="A25" s="36">
        <v>17</v>
      </c>
      <c r="B25" s="37" t="s">
        <v>17</v>
      </c>
      <c r="C25" s="38">
        <v>5000</v>
      </c>
      <c r="D25" s="56">
        <v>6000</v>
      </c>
      <c r="E25" s="56">
        <v>300</v>
      </c>
      <c r="F25" s="39">
        <v>2000</v>
      </c>
      <c r="G25" s="15">
        <f t="shared" si="0"/>
        <v>13300</v>
      </c>
      <c r="H25" s="40">
        <f t="shared" si="1"/>
        <v>6300</v>
      </c>
    </row>
    <row r="26" spans="1:8" ht="15.75" customHeight="1" thickBot="1">
      <c r="A26" s="36">
        <v>18</v>
      </c>
      <c r="B26" s="37" t="s">
        <v>18</v>
      </c>
      <c r="C26" s="38">
        <v>7000</v>
      </c>
      <c r="D26" s="56">
        <v>11500</v>
      </c>
      <c r="E26" s="56">
        <v>2500</v>
      </c>
      <c r="F26" s="39">
        <v>500</v>
      </c>
      <c r="G26" s="15">
        <f t="shared" si="0"/>
        <v>21500</v>
      </c>
      <c r="H26" s="40">
        <f t="shared" si="1"/>
        <v>14000</v>
      </c>
    </row>
    <row r="27" spans="1:8" ht="14.25" hidden="1" thickBot="1">
      <c r="A27" s="44">
        <v>15</v>
      </c>
      <c r="B27" s="45" t="s">
        <v>20</v>
      </c>
      <c r="C27" s="46"/>
      <c r="D27" s="58"/>
      <c r="E27" s="58"/>
      <c r="F27" s="47">
        <f>SUM(F9:F26)</f>
        <v>7500</v>
      </c>
      <c r="G27" s="16"/>
      <c r="H27" s="48"/>
    </row>
    <row r="28" spans="1:8" ht="14.25" thickBot="1">
      <c r="A28" s="49"/>
      <c r="B28" s="50" t="s">
        <v>19</v>
      </c>
      <c r="C28" s="51">
        <f>SUM(C9:C27)</f>
        <v>50250</v>
      </c>
      <c r="D28" s="59">
        <f>SUM(D9:D26)</f>
        <v>129250</v>
      </c>
      <c r="E28" s="59">
        <f>SUM(E9:E27)</f>
        <v>8300</v>
      </c>
      <c r="F28" s="52">
        <f>SUM(F27)</f>
        <v>7500</v>
      </c>
      <c r="G28" s="13">
        <f>SUM(G9:G27)</f>
        <v>195300</v>
      </c>
      <c r="H28" s="53">
        <f>SUM(H9:H27)</f>
        <v>137550</v>
      </c>
    </row>
    <row r="29" spans="4:7" ht="13.5">
      <c r="D29" s="10"/>
      <c r="E29" s="10"/>
      <c r="F29" s="10"/>
      <c r="G29" s="10"/>
    </row>
  </sheetData>
  <sheetProtection/>
  <mergeCells count="7">
    <mergeCell ref="A3:G4"/>
    <mergeCell ref="A5:F5"/>
    <mergeCell ref="A6:A7"/>
    <mergeCell ref="B6:B7"/>
    <mergeCell ref="C6:C7"/>
    <mergeCell ref="D6:F6"/>
    <mergeCell ref="G6:G7"/>
  </mergeCells>
  <printOptions/>
  <pageMargins left="0.7" right="0.7" top="0.75" bottom="0.75" header="0.3" footer="0.3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Burmistrza Miasta Cieszyna nr  0050.61.2024 z dnia 29 stycznia 2024 r.</dc:title>
  <dc:subject/>
  <dc:creator/>
  <cp:keywords/>
  <dc:description/>
  <cp:lastModifiedBy/>
  <dcterms:created xsi:type="dcterms:W3CDTF">2024-02-02T13:37:39Z</dcterms:created>
  <dcterms:modified xsi:type="dcterms:W3CDTF">2024-02-02T13:38:19Z</dcterms:modified>
  <cp:category/>
  <cp:version/>
  <cp:contentType/>
  <cp:contentStatus/>
</cp:coreProperties>
</file>