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huczala\Desktop\2021 USC\"/>
    </mc:Choice>
  </mc:AlternateContent>
  <bookViews>
    <workbookView xWindow="0" yWindow="0" windowWidth="27840" windowHeight="11625"/>
  </bookViews>
  <sheets>
    <sheet name="Oferta 2021" sheetId="2" r:id="rId1"/>
  </sheets>
  <calcPr calcId="162913"/>
</workbook>
</file>

<file path=xl/calcChain.xml><?xml version="1.0" encoding="utf-8"?>
<calcChain xmlns="http://schemas.openxmlformats.org/spreadsheetml/2006/main">
  <c r="H344" i="2" l="1"/>
  <c r="H343" i="2"/>
  <c r="H340" i="2" l="1"/>
  <c r="H341" i="2"/>
  <c r="H339" i="2"/>
  <c r="H342" i="2" s="1"/>
  <c r="H333" i="2"/>
  <c r="H334" i="2"/>
  <c r="H335" i="2"/>
  <c r="H336" i="2"/>
  <c r="H332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05" i="2"/>
  <c r="H295" i="2"/>
  <c r="H296" i="2"/>
  <c r="H297" i="2"/>
  <c r="H298" i="2"/>
  <c r="H299" i="2"/>
  <c r="H300" i="2"/>
  <c r="H301" i="2"/>
  <c r="H302" i="2"/>
  <c r="H294" i="2"/>
  <c r="H289" i="2"/>
  <c r="H290" i="2"/>
  <c r="H291" i="2"/>
  <c r="H288" i="2"/>
  <c r="H283" i="2"/>
  <c r="H284" i="2"/>
  <c r="H286" i="2" s="1"/>
  <c r="H285" i="2"/>
  <c r="H282" i="2"/>
  <c r="H274" i="2"/>
  <c r="H275" i="2"/>
  <c r="H276" i="2"/>
  <c r="H277" i="2"/>
  <c r="H278" i="2"/>
  <c r="H279" i="2"/>
  <c r="H273" i="2"/>
  <c r="H264" i="2"/>
  <c r="H265" i="2"/>
  <c r="H266" i="2"/>
  <c r="H267" i="2"/>
  <c r="H268" i="2"/>
  <c r="H269" i="2"/>
  <c r="H270" i="2"/>
  <c r="H263" i="2"/>
  <c r="H256" i="2"/>
  <c r="H257" i="2"/>
  <c r="H255" i="2"/>
  <c r="H246" i="2"/>
  <c r="H247" i="2"/>
  <c r="H248" i="2"/>
  <c r="H249" i="2"/>
  <c r="H250" i="2"/>
  <c r="H251" i="2"/>
  <c r="H252" i="2"/>
  <c r="H245" i="2"/>
  <c r="H238" i="2"/>
  <c r="H239" i="2"/>
  <c r="H240" i="2"/>
  <c r="H241" i="2"/>
  <c r="H242" i="2"/>
  <c r="H237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10" i="2"/>
  <c r="H234" i="2" s="1"/>
  <c r="H202" i="2"/>
  <c r="H203" i="2"/>
  <c r="H204" i="2"/>
  <c r="H205" i="2"/>
  <c r="H208" i="2" s="1"/>
  <c r="H206" i="2"/>
  <c r="H207" i="2"/>
  <c r="H201" i="2"/>
  <c r="H191" i="2"/>
  <c r="H192" i="2"/>
  <c r="H193" i="2"/>
  <c r="H194" i="2"/>
  <c r="H195" i="2"/>
  <c r="H196" i="2"/>
  <c r="H197" i="2"/>
  <c r="H198" i="2"/>
  <c r="H190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74" i="2"/>
  <c r="H166" i="2"/>
  <c r="H167" i="2"/>
  <c r="H168" i="2"/>
  <c r="H169" i="2"/>
  <c r="H170" i="2"/>
  <c r="H171" i="2"/>
  <c r="H165" i="2"/>
  <c r="H157" i="2"/>
  <c r="H158" i="2"/>
  <c r="H159" i="2"/>
  <c r="H160" i="2"/>
  <c r="H161" i="2"/>
  <c r="H162" i="2"/>
  <c r="H156" i="2"/>
  <c r="H163" i="2" s="1"/>
  <c r="H149" i="2"/>
  <c r="H150" i="2"/>
  <c r="H151" i="2"/>
  <c r="H152" i="2"/>
  <c r="H154" i="2" s="1"/>
  <c r="H153" i="2"/>
  <c r="H148" i="2"/>
  <c r="H141" i="2"/>
  <c r="H142" i="2"/>
  <c r="H143" i="2"/>
  <c r="H144" i="2"/>
  <c r="H145" i="2"/>
  <c r="H140" i="2"/>
  <c r="H133" i="2"/>
  <c r="H134" i="2"/>
  <c r="H132" i="2"/>
  <c r="H135" i="2" s="1"/>
  <c r="H123" i="2"/>
  <c r="H124" i="2"/>
  <c r="H125" i="2"/>
  <c r="H126" i="2"/>
  <c r="H127" i="2"/>
  <c r="H128" i="2"/>
  <c r="H129" i="2"/>
  <c r="H122" i="2"/>
  <c r="H115" i="2"/>
  <c r="H116" i="2"/>
  <c r="H117" i="2"/>
  <c r="H118" i="2"/>
  <c r="H119" i="2"/>
  <c r="H114" i="2"/>
  <c r="H88" i="2"/>
  <c r="H89" i="2"/>
  <c r="H111" i="2" s="1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87" i="2"/>
  <c r="H78" i="2"/>
  <c r="H79" i="2"/>
  <c r="H80" i="2"/>
  <c r="H81" i="2"/>
  <c r="H82" i="2"/>
  <c r="H83" i="2"/>
  <c r="H84" i="2"/>
  <c r="H77" i="2"/>
  <c r="H66" i="2"/>
  <c r="H67" i="2"/>
  <c r="H68" i="2"/>
  <c r="H69" i="2"/>
  <c r="H70" i="2"/>
  <c r="H71" i="2"/>
  <c r="H72" i="2"/>
  <c r="H73" i="2"/>
  <c r="H74" i="2"/>
  <c r="H65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47" i="2"/>
  <c r="H38" i="2"/>
  <c r="H39" i="2"/>
  <c r="H40" i="2"/>
  <c r="H41" i="2"/>
  <c r="H42" i="2"/>
  <c r="H43" i="2"/>
  <c r="H44" i="2"/>
  <c r="H37" i="2"/>
  <c r="H29" i="2"/>
  <c r="H30" i="2"/>
  <c r="H31" i="2"/>
  <c r="H32" i="2"/>
  <c r="H33" i="2"/>
  <c r="H34" i="2"/>
  <c r="H28" i="2"/>
  <c r="H21" i="2"/>
  <c r="H22" i="2"/>
  <c r="H23" i="2"/>
  <c r="H24" i="2"/>
  <c r="H25" i="2"/>
  <c r="H20" i="2"/>
  <c r="H17" i="2"/>
  <c r="H16" i="2"/>
  <c r="H18" i="2" s="1"/>
  <c r="H9" i="2"/>
  <c r="H10" i="2"/>
  <c r="H11" i="2"/>
  <c r="H12" i="2"/>
  <c r="H13" i="2"/>
  <c r="H8" i="2"/>
  <c r="H45" i="2" l="1"/>
  <c r="H130" i="2"/>
  <c r="H136" i="2" s="1"/>
  <c r="H35" i="2"/>
  <c r="H253" i="2"/>
  <c r="H292" i="2"/>
  <c r="H337" i="2"/>
  <c r="H258" i="2"/>
  <c r="H63" i="2"/>
  <c r="H188" i="2"/>
  <c r="H199" i="2"/>
  <c r="H280" i="2"/>
  <c r="H75" i="2"/>
  <c r="H85" i="2"/>
  <c r="H120" i="2"/>
  <c r="H146" i="2"/>
  <c r="H172" i="2"/>
  <c r="H243" i="2"/>
  <c r="H271" i="2"/>
  <c r="H303" i="2"/>
  <c r="H329" i="2"/>
  <c r="H26" i="2"/>
  <c r="H259" i="2"/>
  <c r="H14" i="2"/>
  <c r="H260" i="2" l="1"/>
  <c r="H137" i="2"/>
  <c r="H345" i="2" s="1"/>
  <c r="H346" i="2" s="1"/>
  <c r="H347" i="2" s="1"/>
</calcChain>
</file>

<file path=xl/sharedStrings.xml><?xml version="1.0" encoding="utf-8"?>
<sst xmlns="http://schemas.openxmlformats.org/spreadsheetml/2006/main" count="1458" uniqueCount="576">
  <si>
    <t>Lp.</t>
  </si>
  <si>
    <t>Podstawa</t>
  </si>
  <si>
    <t>Nr spec. technicz.</t>
  </si>
  <si>
    <t>Opis robót</t>
  </si>
  <si>
    <t>Cena jedn.</t>
  </si>
  <si>
    <t>Wartość</t>
  </si>
  <si>
    <t>1</t>
  </si>
  <si>
    <t>2</t>
  </si>
  <si>
    <t>3</t>
  </si>
  <si>
    <t>4</t>
  </si>
  <si>
    <t>5</t>
  </si>
  <si>
    <t>6</t>
  </si>
  <si>
    <t>7</t>
  </si>
  <si>
    <t>8</t>
  </si>
  <si>
    <t>REMONT POMIESZCZENIA BIUROWEGO NR 1.03</t>
  </si>
  <si>
    <t>1.1</t>
  </si>
  <si>
    <t xml:space="preserve">Rozbiórka ścianki działowej </t>
  </si>
  <si>
    <t>KNR 4-01 0349-02</t>
  </si>
  <si>
    <t>S 03.01</t>
  </si>
  <si>
    <t>Rozebranie ścian, filarów i kolumn z cegieł na zaprawie cementowo-wapiennej</t>
  </si>
  <si>
    <t>m3</t>
  </si>
  <si>
    <t>KNR-W 4-01 0106-05</t>
  </si>
  <si>
    <t>B 01.01</t>
  </si>
  <si>
    <t>Usunięcie z budynku gruzu i materiałów z demontażu</t>
  </si>
  <si>
    <t>KNR 4-04 1103-01</t>
  </si>
  <si>
    <t>Załadowanie gruzu koparko-ładowarką przy obsłudze na zmianę roboczą przez 3 samochody samowyładowcze</t>
  </si>
  <si>
    <t>KNR 4-04 1103-04</t>
  </si>
  <si>
    <t>Wywiezienie gruzu z terenu rozbiórki przy mechanicznym załadowaniu i wyładowaniu samochodem samowyładowczym na odległość 1 km</t>
  </si>
  <si>
    <t>KNR 4-04 1103-05</t>
  </si>
  <si>
    <t>Wywiezienie gruzu z terenu rozbiórki przy mechanicznym załadowaniu i wyładowaniu samochodem samowyładowczym - dodatek za każdy następny rozpoczęty 1 km</t>
  </si>
  <si>
    <t>_x000D_
kalk. własna</t>
  </si>
  <si>
    <t>Opłata - zgodnie z Obwieszczeniem Ministra Środowiska w sprawie wysokości stawek opłat za korzystanie ze środowiska w danym roku - 17 01 01 - gruz zmieszany</t>
  </si>
  <si>
    <t>t</t>
  </si>
  <si>
    <t xml:space="preserve">RAZEM 1.1 Rozbiórka ścianki działowej </t>
  </si>
  <si>
    <t>1.2</t>
  </si>
  <si>
    <t>Naprawa i uzupełnienie tynków</t>
  </si>
  <si>
    <t>TZKNBK VIII 07-55</t>
  </si>
  <si>
    <t>B 02.04</t>
  </si>
  <si>
    <t>Uzupełnienie tynku wewnętrznego kat. III o szerokości do 30 cm na ścianach lub sufitach</t>
  </si>
  <si>
    <t>m</t>
  </si>
  <si>
    <t>KNR 4-01 0717-01</t>
  </si>
  <si>
    <t>Filcowanie istniejących tynków wewnętrznych na ścianach płaskich (do 2 m2 )</t>
  </si>
  <si>
    <t>m2</t>
  </si>
  <si>
    <t>RAZEM 1.2 Naprawa i uzupełnienie tynków</t>
  </si>
  <si>
    <t>1.3</t>
  </si>
  <si>
    <t>Demontaż osłon ściennych i osłon grzejnikowych</t>
  </si>
  <si>
    <t>9</t>
  </si>
  <si>
    <t>KNR 4-01 0426-03</t>
  </si>
  <si>
    <t>Rozebranie osłon grzejnikowych</t>
  </si>
  <si>
    <t>10</t>
  </si>
  <si>
    <t>11</t>
  </si>
  <si>
    <t>12</t>
  </si>
  <si>
    <t>13</t>
  </si>
  <si>
    <t>14</t>
  </si>
  <si>
    <t>RAZEM 1.3 Demontaż osłon ściennych i osłon grzejnikowych</t>
  </si>
  <si>
    <t>1.4</t>
  </si>
  <si>
    <t>Przymurowanie wnęk okiennych grzejnikowych podparapetowych</t>
  </si>
  <si>
    <t>15</t>
  </si>
  <si>
    <t>KNR 4-01 0702-06</t>
  </si>
  <si>
    <t>Odbicie tynków wewnętrznych z zaprawy cementowo-wapiennej pasami o szerokości do 30 cm</t>
  </si>
  <si>
    <t>16</t>
  </si>
  <si>
    <t>KNR 4-01 0331-06</t>
  </si>
  <si>
    <t>Wykucie strzępi w przekroju ściany o grubości 1 ceg. na zaprawie cementowo-wapiennej</t>
  </si>
  <si>
    <t>17</t>
  </si>
  <si>
    <t>KNR DC-03 0201-01</t>
  </si>
  <si>
    <t>B 01.02</t>
  </si>
  <si>
    <t>Kotwienie prętów zbrojeniowych za pomocą żywicy epoksydowej w podłożach ceglanym; średnica otworu w podłożu 10 mm</t>
  </si>
  <si>
    <t>szt.</t>
  </si>
  <si>
    <t>18</t>
  </si>
  <si>
    <t>KNR 4-01 0202-02</t>
  </si>
  <si>
    <t>Przygotowanie i montaż zbrojenia z prętów stalowych gładkich lub żebrowanych o śr. 8 mm</t>
  </si>
  <si>
    <t>kg</t>
  </si>
  <si>
    <t>19</t>
  </si>
  <si>
    <t>TZKNBK IV -65</t>
  </si>
  <si>
    <t>Uzupełnienie ścian lub zamurowanie otworów cegłą budowlaną z wykuciem strzępi na zaprawie cem.-wap. o powierzchni do 3 m2 i grubości ponad 1/2 ceg. i objętości do 2 m3 w jednym miejscu</t>
  </si>
  <si>
    <t>20</t>
  </si>
  <si>
    <t>KNR 4-01 0711-01</t>
  </si>
  <si>
    <t>Uzupełnienie tynków zwykłych wewnętrznych kat. III z zaprawy cementowo-wapiennej na ścianach i słupach prostokątnych na podłożu z cegły, pustaków ceramicznych, gazo- i pianobetonów (do 1 m2 w 1 miejscu)</t>
  </si>
  <si>
    <t>21</t>
  </si>
  <si>
    <t>RAZEM 1.4 Przymurowanie wnęk okiennych grzejnikowych podparapetowych</t>
  </si>
  <si>
    <t>1.5</t>
  </si>
  <si>
    <t>Demontaż drzwi pomiędzy pomieszczeniami 1.03 a 1.04</t>
  </si>
  <si>
    <t>22</t>
  </si>
  <si>
    <t>TZKNBK IV -560</t>
  </si>
  <si>
    <t>Ręczne wykucie z muru ościeżnic o powierzchni ponad 2 m2</t>
  </si>
  <si>
    <t>23</t>
  </si>
  <si>
    <t>TZKNBK IV -481</t>
  </si>
  <si>
    <t>Wykucie strzępi w przekroju ścian na głębokość 7 cm w co trzeciej warstwie w murach z cegły budowlanej na zaprawie cem.-wap. o grubości 2 ceg.</t>
  </si>
  <si>
    <t>24</t>
  </si>
  <si>
    <t>25</t>
  </si>
  <si>
    <t>26</t>
  </si>
  <si>
    <t>27</t>
  </si>
  <si>
    <t>TZKNBK VIII 07-30</t>
  </si>
  <si>
    <t>Uzupełnienie i naprawa tynku wewnętrznego kat. III z zaprawy wapiennej lub cem.-wap. na ścianach ceramicznych o powierzchni do 5 m2</t>
  </si>
  <si>
    <t>28</t>
  </si>
  <si>
    <t>29</t>
  </si>
  <si>
    <t>KNNR 3 0605-05</t>
  </si>
  <si>
    <t>B 03.04</t>
  </si>
  <si>
    <t>Dwukrotne malowanie tynków wewnętrznych ścian i sufitów farbami dekoracyjnymi, wodnymi o spoiwie akrylowym z przetarciem tynków</t>
  </si>
  <si>
    <t>RAZEM 1.5 Demontaż drzwi pomiędzy pomieszczeniami 1.03 a 1.04</t>
  </si>
  <si>
    <t>1.6</t>
  </si>
  <si>
    <t xml:space="preserve">Wymiana drzwi </t>
  </si>
  <si>
    <t>30</t>
  </si>
  <si>
    <t>31</t>
  </si>
  <si>
    <t>TZKNBK IV -543</t>
  </si>
  <si>
    <t>Ręczne rozebranie muru z cegły o grubości 1 i więcej ceg. na zaprawie cem.-wap.</t>
  </si>
  <si>
    <t>32</t>
  </si>
  <si>
    <t>33</t>
  </si>
  <si>
    <t>34</t>
  </si>
  <si>
    <t>35</t>
  </si>
  <si>
    <t>36</t>
  </si>
  <si>
    <t>37</t>
  </si>
  <si>
    <t>TZKNBK IV -420</t>
  </si>
  <si>
    <t>Okładanie (szpałdowanie) belek płytkami z betonu komórkowego grubości 12 cm</t>
  </si>
  <si>
    <t>38</t>
  </si>
  <si>
    <t>KNR 19-01 0334-04</t>
  </si>
  <si>
    <t>Przygotowanie otworu pod zabudowę drzwi wraz z wyrównaniem ościeży</t>
  </si>
  <si>
    <t>39</t>
  </si>
  <si>
    <t>TZKNBK XX 0212-05_x000D_
analogia</t>
  </si>
  <si>
    <t>B 01.04</t>
  </si>
  <si>
    <t>Wykonanie i montaż ościeżnic drzwiowych profilowanych o wielkości do 2.5 m2 w kompletny wyrób (wym. 122x214 cm) - dla drzwi D1 (ościeżnica płycinowa wraz z opaskami wg indywidualnej dokumentacji projektowej opracowanej przez mgr inż. arch. Krzysztofa Łaszczyka z dnia 06.06.2016)</t>
  </si>
  <si>
    <t>40</t>
  </si>
  <si>
    <t>TZKNBK XX 1317-06_x000D_
analogia</t>
  </si>
  <si>
    <t>Skrzydła drzwiowe bardzo złożone gr. do 50 mm i wielkości do 2.50 m2, kompletny wyrób - typ D1 (skrzydła drzwiowe wg indywidualnej dokumentacji projektowej opracowanej przez mgr inż. arch. Krzysztofa Łaszczyka z dnia 06.06.2016, lakierowanie drzwi na kolor bezbarwny i zabezpieczenie do stopnia trudnozapalności, kolorystykę drzwi dostosować do kolorystyki nowych drzwi na parterze budynku)</t>
  </si>
  <si>
    <t>41</t>
  </si>
  <si>
    <t>KNR 19-01 1025-20</t>
  </si>
  <si>
    <t>Założenie okuć drzwiowych - klamki z szyldami</t>
  </si>
  <si>
    <t>42</t>
  </si>
  <si>
    <t>KNR 19-01 1025-24</t>
  </si>
  <si>
    <t>Założenie okuć drzwiowych - zamki klasy B-1</t>
  </si>
  <si>
    <t>43</t>
  </si>
  <si>
    <t>TZKNBK VIII 07-29</t>
  </si>
  <si>
    <t>Uzupełnienie i naprawa tynku wewnętrznego kat. III z zaprawy wapiennej lub cem.-wap. na ścianach ceramicznych o powierzchni do 1 m2</t>
  </si>
  <si>
    <t>44</t>
  </si>
  <si>
    <t>45</t>
  </si>
  <si>
    <t xml:space="preserve">RAZEM 1.6 Wymiana drzwi </t>
  </si>
  <si>
    <t>1.7</t>
  </si>
  <si>
    <t>Roboty malarskie</t>
  </si>
  <si>
    <t>46</t>
  </si>
  <si>
    <t>KNR 4-01 1202-09</t>
  </si>
  <si>
    <t>Zeskrobanie i zmycie starej farby w pomieszczeniach o powierzchni podłogi ponad 5 m2 - sufity</t>
  </si>
  <si>
    <t>47</t>
  </si>
  <si>
    <t>Zeskrobanie i zmycie starej farby w pomieszczeniach o powierzchni podłogi ponad 5 m2 - ściany</t>
  </si>
  <si>
    <t>48</t>
  </si>
  <si>
    <t>TZKNBK VIII 07-64</t>
  </si>
  <si>
    <t>Przetarcie tynków wewnętrznych wraz z naprawą rys i drobnych uszkodzeń o powierzchni do 0.1 m2 bez zeskrobania starej farby na sufitach</t>
  </si>
  <si>
    <t>49</t>
  </si>
  <si>
    <t>TZKNBK VIII 07-63</t>
  </si>
  <si>
    <t>Przetarcie tynków wewnętrznych wraz z naprawą rys i drobnych uszkodzeń o powierzchni do 0.1 m2 bez zeskrobania starej farby na ścianach</t>
  </si>
  <si>
    <t>50</t>
  </si>
  <si>
    <t>KNR 4-01 1204-08</t>
  </si>
  <si>
    <t>Przygotowanie powierzchni pod malowanie farbami starych tynków z poszpachlowaniem nierówności</t>
  </si>
  <si>
    <t>51</t>
  </si>
  <si>
    <t>KNR 19-01 1305-02</t>
  </si>
  <si>
    <t>Dwukrotne malowanie farbami dekoracyjnymi, wodnymi o spoiwie akrylowym powierzchni wewnętrznych podłoży gipsowych - sufity</t>
  </si>
  <si>
    <t>52</t>
  </si>
  <si>
    <t>Dwukrotne malowanie farbami dekoracyjnymi, wodnymi o spoiwie akrylowym powierzchni wewnętrznych podłoży gipsowych - ściany</t>
  </si>
  <si>
    <t>53</t>
  </si>
  <si>
    <t>KNR AT-02 2057-01</t>
  </si>
  <si>
    <t>Przyklejenie narożników ochronnych na narożach</t>
  </si>
  <si>
    <t>54</t>
  </si>
  <si>
    <t>KNR-W 4-01 1216-01</t>
  </si>
  <si>
    <t>B 02.01</t>
  </si>
  <si>
    <t>Zabezpieczenie podłóg folią</t>
  </si>
  <si>
    <t>55</t>
  </si>
  <si>
    <t>KNR-W 2-02 0923-01</t>
  </si>
  <si>
    <t>Osłony okien i drzwi folią polietylenową</t>
  </si>
  <si>
    <t>RAZEM 1.7 Roboty malarskie</t>
  </si>
  <si>
    <t>1.8</t>
  </si>
  <si>
    <t>Remont posadzek</t>
  </si>
  <si>
    <t>56</t>
  </si>
  <si>
    <t>KNR 4-01 0804-08</t>
  </si>
  <si>
    <t>Rozebranie listew przyściennych</t>
  </si>
  <si>
    <t>57</t>
  </si>
  <si>
    <t>KNR 4-01 0411-05</t>
  </si>
  <si>
    <t>B 04.04</t>
  </si>
  <si>
    <t>Uzupełnienie podłóg z desek podłogowych o grubości 25 mm</t>
  </si>
  <si>
    <t>58</t>
  </si>
  <si>
    <t>KNR 4-01 0814-03</t>
  </si>
  <si>
    <t/>
  </si>
  <si>
    <t>Uzupełnienie posadzki o powierzchni do 5 m2 w jednym miejscu z deszczułek dębowych lub jesionowych o grubości 22 mm</t>
  </si>
  <si>
    <t>59</t>
  </si>
  <si>
    <t>KNR 19-01 0933-03</t>
  </si>
  <si>
    <t>Ocyklinowanie posadzek z deszczułek starych zniszczonych lub malowanych</t>
  </si>
  <si>
    <t>60</t>
  </si>
  <si>
    <t>TZKNBK XI 0610-67</t>
  </si>
  <si>
    <t>Umocowanie cokołu przyściennego z drewna dębowego z obsadzeniem kołków</t>
  </si>
  <si>
    <t>61</t>
  </si>
  <si>
    <t>TZKNBK XI 0610-69</t>
  </si>
  <si>
    <t>Gruntowanie i lakierowanie posadzek i parkietów</t>
  </si>
  <si>
    <t>62</t>
  </si>
  <si>
    <t>TZKNBK XI 0610-68</t>
  </si>
  <si>
    <t>Pastowanie parkietu i posadzek taflowych</t>
  </si>
  <si>
    <t>63</t>
  </si>
  <si>
    <t>Umocowanie na łączeniach wkładki dylatacyjnej z kątownika</t>
  </si>
  <si>
    <t>RAZEM 1.8 Remont posadzek</t>
  </si>
  <si>
    <t>1.9</t>
  </si>
  <si>
    <t>Wymiana grzejników</t>
  </si>
  <si>
    <t>64</t>
  </si>
  <si>
    <t>KNR 4-07 z.sz.r3-3.7.a</t>
  </si>
  <si>
    <t>Nakłady na zamknięcie dopływu, spuszczenie i napełnienie oraz sprawdzenie szczelności instalacji centralnego ogrzewania</t>
  </si>
  <si>
    <t>obiekt.</t>
  </si>
  <si>
    <t>65</t>
  </si>
  <si>
    <t>KNR 4-02 0520-02</t>
  </si>
  <si>
    <t>Demontaż grzejnika żeliwnego członowego o powierzchni ogrzewalnej do 5.0 m2</t>
  </si>
  <si>
    <t>kpl.</t>
  </si>
  <si>
    <t>66</t>
  </si>
  <si>
    <t>KNR 4-01 0354-15</t>
  </si>
  <si>
    <t>Wykucie z muru każdej wmurowanej końcówki wspornika stalowego</t>
  </si>
  <si>
    <t>67</t>
  </si>
  <si>
    <t>KNR 4-02 0512-01</t>
  </si>
  <si>
    <t>Demontaż zaworu o połączeniu gwintowanym grzejnikowego lub dwuzłączki o śr. 15-20 mm</t>
  </si>
  <si>
    <t>68</t>
  </si>
  <si>
    <t>KNR 4-02 0506-01</t>
  </si>
  <si>
    <t>Demontaż rurociągu stalowego o połączeniach spawanych o śr. 10-15 mm</t>
  </si>
  <si>
    <t>69</t>
  </si>
  <si>
    <t>Demontaż istniejącego odpowietrznika instalacji co</t>
  </si>
  <si>
    <t>70</t>
  </si>
  <si>
    <t>KNR 4-04 1107-01</t>
  </si>
  <si>
    <t>Transport złomu samochodem skrzyniowym z załadunkiem i wyładunkiem ręcznym na odległość do 1 km (zapłata uzyskana za złom do rozliczenia z Zamawiającym)</t>
  </si>
  <si>
    <t>71</t>
  </si>
  <si>
    <t>KNR 4-04 1107-04</t>
  </si>
  <si>
    <t>Transport złomu samochodem skrzyniowym - dodatek za każdy rozpoczęty km ponad 1 km</t>
  </si>
  <si>
    <t>72</t>
  </si>
  <si>
    <t>KNR-W 2-15 0403-01_x000D_
analogia</t>
  </si>
  <si>
    <t>Rurociągi w instalacjach c.o. stalowe o śr. nominalnej 15 mm o połączeniach spawanych na ścianach w budynkach</t>
  </si>
  <si>
    <t>73</t>
  </si>
  <si>
    <t>KNR-W 2-15 0127-03_x000D_
analogia</t>
  </si>
  <si>
    <t>Próba szczelności instalacji c.o. z rur z tworzyw sztucznych w budynkach niemieszkalnych (rurociąg o śr. do 63 mm)</t>
  </si>
  <si>
    <t>74</t>
  </si>
  <si>
    <t>KNR-W 2-15 0128-02_x000D_
analogia</t>
  </si>
  <si>
    <t>Płukanie instalacji c.o.</t>
  </si>
  <si>
    <t>75</t>
  </si>
  <si>
    <t>KNR-W 4-02 0517-03</t>
  </si>
  <si>
    <t>Wymiana rur przyłącznych do grzejnika stalowego płytowego o złączach spawanych o śr. 15 mm</t>
  </si>
  <si>
    <t>76</t>
  </si>
  <si>
    <t>KNR 0-35 0215-02</t>
  </si>
  <si>
    <t>Zawory grzejnikowe termostatyczne o podwójnej regulacji, proste lub kątowe z głowicami termostatycznymi; śr. nom. 15 mm - zawór termostatyczny</t>
  </si>
  <si>
    <t>77</t>
  </si>
  <si>
    <t>KNR 0-35 0215-06</t>
  </si>
  <si>
    <t>Zawory grzejnikowe powrotne proste lub kątowe; śr. nom. 15 mm - zawór powrotny</t>
  </si>
  <si>
    <t>78</t>
  </si>
  <si>
    <t>KNR 0-35 0215-04</t>
  </si>
  <si>
    <t>Głowice termostatyczne o zakresie nastaw 6-28 st. - głowica termostatyczna z czujnikiem cieczowym</t>
  </si>
  <si>
    <t>79</t>
  </si>
  <si>
    <t>KNR-W 2-15 0418-09</t>
  </si>
  <si>
    <t>Grzejniki stalowe trzypłytowe o wysokości 500 mm i długości 1000 mm  z płytą czołową gładką</t>
  </si>
  <si>
    <t>80</t>
  </si>
  <si>
    <t>KNR 7-12 0103-04</t>
  </si>
  <si>
    <t>Czyszczenie przez szczotkowanie mechaniczne do drugiego stopnia czystości rurociągów o średnicy zewnętrznej do 57 mm (stan wyjściowy powierzchni B)</t>
  </si>
  <si>
    <t>81</t>
  </si>
  <si>
    <t>KNR 7-12 0105-04</t>
  </si>
  <si>
    <t>Odtłuszczanie rurociągów</t>
  </si>
  <si>
    <t>82</t>
  </si>
  <si>
    <t>KNR 7-12 0201-04</t>
  </si>
  <si>
    <t>Malowanie pędzlem farbami do gruntowania miniowymi rurociągów o średnicy zewnętrznej do 57 mm</t>
  </si>
  <si>
    <t>83</t>
  </si>
  <si>
    <t>KNR 0-34 0101-11</t>
  </si>
  <si>
    <t>Izolacja rurociągów otuliną PU , grubość izolacji 20 mm , rurociąg Fi 15-20  mm</t>
  </si>
  <si>
    <t>84</t>
  </si>
  <si>
    <t>KNNR 4 0436-01</t>
  </si>
  <si>
    <t>Próby instalacji centralnego ogrzewania (na gorąco), z dokonaniem regulacji</t>
  </si>
  <si>
    <t>urządzeń</t>
  </si>
  <si>
    <t>85</t>
  </si>
  <si>
    <t>KNR 0-35 0215-09</t>
  </si>
  <si>
    <t>Odpowietrzniki automatyczne; śr. nom. 15 mm</t>
  </si>
  <si>
    <t>86</t>
  </si>
  <si>
    <t>KNR 0-35 0217-02</t>
  </si>
  <si>
    <t>Zawory kulowe gwintowane do c.o.; śr. nom. 15 mm - dla odpowietrznika</t>
  </si>
  <si>
    <t>87</t>
  </si>
  <si>
    <t>KNR 7-28 0209-04</t>
  </si>
  <si>
    <t>Wykucie bruzd pionowych o przekroju do 100 cm2 w ścianach murowanych - dla podejścia pod zawory grzejnikowe + zamurowanie bruzdy</t>
  </si>
  <si>
    <t>RAZEM 1.9 Wymiana grzejników</t>
  </si>
  <si>
    <t>1.10</t>
  </si>
  <si>
    <t>Wymiana i montaż punktów oświetlenia ogólnego i akcentującego</t>
  </si>
  <si>
    <t>1.10.1</t>
  </si>
  <si>
    <t>Roboty demontażowe</t>
  </si>
  <si>
    <t>88</t>
  </si>
  <si>
    <t>KNR 4-03 0907-01</t>
  </si>
  <si>
    <t>E 01.01</t>
  </si>
  <si>
    <t>Odłączenie przewodów o przekroju żył do 2.5 mm2 od tulejek i zacisków w puszkach odgałęźnych i odgałęźnikach n.t. i p.t.</t>
  </si>
  <si>
    <t>89</t>
  </si>
  <si>
    <t>KNR 4-03 1133-04</t>
  </si>
  <si>
    <t>Demontaż opraw żarowych zawieszanych</t>
  </si>
  <si>
    <t>90</t>
  </si>
  <si>
    <t>KNR 4-03 1124-01</t>
  </si>
  <si>
    <t>Demontaż łączników instalacyjnych podtynkowych o natężeniu prądu do 10 A - 1 wylot (wyłącznik lub przełącznik 1 biegunowy)</t>
  </si>
  <si>
    <t>91</t>
  </si>
  <si>
    <t>KNR 4-03 1120-01</t>
  </si>
  <si>
    <t>Demontaż puszek z tworzyw sztucznych i metalowych okrągłych</t>
  </si>
  <si>
    <t>92</t>
  </si>
  <si>
    <t>KNR-W 4-03 1122-02</t>
  </si>
  <si>
    <t>Demontaż gniazd wtyczkowych podtynkowych o natężeniu prądu do 63 A - ilość biegunów 2 + 0</t>
  </si>
  <si>
    <t>93</t>
  </si>
  <si>
    <t>KNR-W 4-03 1120-01</t>
  </si>
  <si>
    <t>RAZEM 1.10.1 Roboty demontażowe</t>
  </si>
  <si>
    <t>1.10.2</t>
  </si>
  <si>
    <t>Instalacja oświetleniowa podstawowa i gniazd 1-fazowych</t>
  </si>
  <si>
    <t>94</t>
  </si>
  <si>
    <t>KSNR 5 0401-04</t>
  </si>
  <si>
    <t>Wypusty wykonywane przewodami wciąganymi do rurek winidurowych karbowanych RVKLn p.t. w budynkach administracyjnych na wyłącznik podłoże z cegły</t>
  </si>
  <si>
    <t>wyp.</t>
  </si>
  <si>
    <t>95</t>
  </si>
  <si>
    <t>KNNR 5 0501-03</t>
  </si>
  <si>
    <t>Oprawy oświetleniowe zawieszane - Oprawa zawieszana L1_x000D_
Strumień świetlny (Oprawa): 4646 lm ; Strumień świetlny (Lampy): 6700 lm ; Moc opraw: 86.0 W ; Rodzaj montażu Zawieszany ; Materiał obudowy: Aluminium, Kolor Biały_x000D_
Raster / przesłona PAR ; Materiał rastra: Aluminium ; Odbłyśnik: Brak</t>
  </si>
  <si>
    <t>96</t>
  </si>
  <si>
    <t>KNR-W 5-08 0301-08</t>
  </si>
  <si>
    <t>Przygotowanie podłoża pod mocowanie osprzętu przez przykręcenie do konsolek - wykonanie ślepych otworów mechanicznie</t>
  </si>
  <si>
    <t>97</t>
  </si>
  <si>
    <t>KNR-W 5-08 0302-01</t>
  </si>
  <si>
    <t>Montaż na gotowym podłożu puszek p.t.bakelitowych o średnicy do 60 mm</t>
  </si>
  <si>
    <t>98</t>
  </si>
  <si>
    <t>KNR-W 5-08 0302-03</t>
  </si>
  <si>
    <t>Montaż na gotowym podłożu puszek p.t. bakelitowych o średnicy do 80 mm; ilość wylotów 4, przekrój przewodu 2.5 mm2 mocowanych na zaprawę</t>
  </si>
  <si>
    <t>99</t>
  </si>
  <si>
    <t>KNR-W 5-08 0307-02</t>
  </si>
  <si>
    <t>Montaż na gotowym podłożu łączników instalacyjnych podtynkowych dwubiegunowych w puszce instalacyjnej</t>
  </si>
  <si>
    <t>100</t>
  </si>
  <si>
    <t>KNNR 5 1304-01</t>
  </si>
  <si>
    <t>Badania i pomiary instalacji uziemiającej (pierwszy pomiar)</t>
  </si>
  <si>
    <t>101</t>
  </si>
  <si>
    <t>KNNR 5 1304-02</t>
  </si>
  <si>
    <t>Badania i pomiary instalacji uziemiającej (każdy następny pomiar)</t>
  </si>
  <si>
    <t>RAZEM 1.10.2 Instalacja oświetleniowa podstawowa i gniazd 1-fazowych</t>
  </si>
  <si>
    <t>1.10.3</t>
  </si>
  <si>
    <t>Instalacja gniazda 1-faz</t>
  </si>
  <si>
    <t>102</t>
  </si>
  <si>
    <t>KSNR 5 0401-06</t>
  </si>
  <si>
    <t>Wypusty wykonywane przewodami wciąganymi do rurek winidurowych karbowanych RVKLn p.t. w budynkach administracyjnych na gniazdo wtykowe 2-bieg. 10A i 10A/Z podłoże z cegły</t>
  </si>
  <si>
    <t>103</t>
  </si>
  <si>
    <t>104</t>
  </si>
  <si>
    <t>RAZEM 1.10.3 Instalacja gniazda 1-faz</t>
  </si>
  <si>
    <t>RAZEM 1.10 Wymiana i montaż punktów oświetlenia ogólnego i akcentującego</t>
  </si>
  <si>
    <t>RAZEM 1 REMONT POMIESZCZENIA BIUROWEGO NR 1.03</t>
  </si>
  <si>
    <t>REMONT POMIESZCZENIA BIUROWEGO NR 1.17</t>
  </si>
  <si>
    <t>2.1</t>
  </si>
  <si>
    <t>105</t>
  </si>
  <si>
    <t>106</t>
  </si>
  <si>
    <t>107</t>
  </si>
  <si>
    <t>108</t>
  </si>
  <si>
    <t>109</t>
  </si>
  <si>
    <t>110</t>
  </si>
  <si>
    <t>RAZEM 2.1 Demontaż osłon ściennych i osłon grzejnikowych</t>
  </si>
  <si>
    <t>2.2</t>
  </si>
  <si>
    <t>Roboty instalacyjne - demontaż</t>
  </si>
  <si>
    <t>111</t>
  </si>
  <si>
    <t>KNR 4-07 z.sz.r1-3.5.a</t>
  </si>
  <si>
    <t>Nakłady na zamknięcie dopływu, spuszczenie i napełnienie oraz sprawdzenie szczelności instalacji wody zimnej</t>
  </si>
  <si>
    <t>112</t>
  </si>
  <si>
    <t>Nakłady na zamknięcie dopływu, spuszczenie i napełnienie oraz sprawdzenie szczelności instalacji wody ciepłej</t>
  </si>
  <si>
    <t>113</t>
  </si>
  <si>
    <t>KNR-W 4-02 0141-01</t>
  </si>
  <si>
    <t>Demontaż baterii umywalkowej lub zmywakowej</t>
  </si>
  <si>
    <t>114</t>
  </si>
  <si>
    <t>KNR-W 4-02 0140-01</t>
  </si>
  <si>
    <t>Demontaż zaworu czerpalnego (wypływowego) o śr. 15-20 mm z zakorkowaniem podejścia</t>
  </si>
  <si>
    <t>115</t>
  </si>
  <si>
    <t>KNR-W 4-02 0234-04</t>
  </si>
  <si>
    <t>Demontaż urządzeń sanitarnych z korkowaniem podejść dopływowych i odpływowych - zlewozmywak blaszany, ze stali nierdzewnej</t>
  </si>
  <si>
    <t>116</t>
  </si>
  <si>
    <t>KNR-W 4-02 0232-06</t>
  </si>
  <si>
    <t>Demontaż podejścia odpływowego z rur z PVC o śr. 50 mm</t>
  </si>
  <si>
    <t>RAZEM 2.2 Roboty instalacyjne - demontaż</t>
  </si>
  <si>
    <t>2.3</t>
  </si>
  <si>
    <t>117</t>
  </si>
  <si>
    <t>118</t>
  </si>
  <si>
    <t>119</t>
  </si>
  <si>
    <t>120</t>
  </si>
  <si>
    <t>121</t>
  </si>
  <si>
    <t>122</t>
  </si>
  <si>
    <t>123</t>
  </si>
  <si>
    <t>RAZEM 2.3 Przymurowanie wnęk okiennych grzejnikowych podparapetowych</t>
  </si>
  <si>
    <t>2.4</t>
  </si>
  <si>
    <t>Zamurowanie wnęk ściennych</t>
  </si>
  <si>
    <t>124</t>
  </si>
  <si>
    <t>125</t>
  </si>
  <si>
    <t>126</t>
  </si>
  <si>
    <t>127</t>
  </si>
  <si>
    <t>128</t>
  </si>
  <si>
    <t>129</t>
  </si>
  <si>
    <t>130</t>
  </si>
  <si>
    <t>RAZEM 2.4 Zamurowanie wnęk ściennych</t>
  </si>
  <si>
    <t>2.5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</si>
  <si>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</si>
  <si>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</si>
  <si>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</si>
  <si>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</si>
  <si>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</si>
  <si>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</si>
  <si>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</si>
  <si>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</si>
  <si>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</si>
  <si>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Wykonanie i montaż ościeżnic drzwiowych profilowanych o wielkości do 2.5 m2 w kompletny wyrób (wym. 120x214 cm) - dla drzwi D1 (ościeżnica płycinowa wraz z opaskami wg indywidualnej dokumentacji projektowej opracowanej przez mgr inż. arch. Krzysztofa Łaszczyka z dnia 06.06.2016)</t>
  </si>
  <si>
    <t>140</t>
  </si>
  <si>
    <t>141</t>
  </si>
  <si>
    <t>142</t>
  </si>
  <si>
    <t>143</t>
  </si>
  <si>
    <t>144</t>
  </si>
  <si>
    <t xml:space="preserve">RAZEM 2.5 Wymiana drzwi </t>
  </si>
  <si>
    <t>2.6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</si>
  <si>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</si>
  <si>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</si>
  <si>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</si>
  <si>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</si>
  <si>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</si>
  <si>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</si>
  <si>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</si>
  <si>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</si>
  <si>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</si>
  <si>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RAZEM 2.6 Roboty malarskie</t>
  </si>
  <si>
    <t>2.7</t>
  </si>
  <si>
    <t>154</t>
  </si>
  <si>
    <t>155</t>
  </si>
  <si>
    <t>156</t>
  </si>
  <si>
    <t>157</t>
  </si>
  <si>
    <t>158</t>
  </si>
  <si>
    <t>159</t>
  </si>
  <si>
    <t>160</t>
  </si>
  <si>
    <t>RAZEM 2.7 Remont posadzek</t>
  </si>
  <si>
    <t>2.8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</si>
  <si>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</si>
  <si>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</si>
  <si>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</si>
  <si>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</si>
  <si>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</si>
  <si>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</si>
  <si>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</si>
  <si>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</si>
  <si>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</si>
  <si>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</si>
  <si>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</si>
  <si>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</si>
  <si>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</si>
  <si>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</si>
  <si>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</si>
  <si>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</si>
  <si>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</si>
  <si>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</si>
  <si>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</si>
  <si>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</si>
  <si>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</si>
  <si>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</si>
  <si>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</si>
  <si>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</si>
  <si>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RAZEM 2.8 Wymiana grzejników</t>
  </si>
  <si>
    <t>2.9</t>
  </si>
  <si>
    <t>Wymiana i montaż punktów oświetlenia ogólnego i gniazd 1-fazowych</t>
  </si>
  <si>
    <t>2.9.1</t>
  </si>
  <si>
    <t>185</t>
  </si>
  <si>
    <t>186</t>
  </si>
  <si>
    <t>187</t>
  </si>
  <si>
    <t>188</t>
  </si>
  <si>
    <t>189</t>
  </si>
  <si>
    <t>190</t>
  </si>
  <si>
    <t>RAZEM 2.9.1 Roboty demontażowe</t>
  </si>
  <si>
    <t>2.9.2</t>
  </si>
  <si>
    <t>Instalacja oświetleniowa podstawowa i akcentująca - pom. 1.17</t>
  </si>
  <si>
    <t>191</t>
  </si>
  <si>
    <t>192</t>
  </si>
  <si>
    <t>193</t>
  </si>
  <si>
    <t>194</t>
  </si>
  <si>
    <t>195</t>
  </si>
  <si>
    <t>196</t>
  </si>
  <si>
    <t>197</t>
  </si>
  <si>
    <t>198</t>
  </si>
  <si>
    <t>RAZEM 2.9.2 Instalacja oświetleniowa podstawowa i akcentująca - pom. 1.17</t>
  </si>
  <si>
    <t>2.9.3</t>
  </si>
  <si>
    <t>199</t>
  </si>
  <si>
    <t>200</t>
  </si>
  <si>
    <t>201</t>
  </si>
  <si>
    <t>RAZEM 2.9.3 Instalacja gniazda 1-faz</t>
  </si>
  <si>
    <t>RAZEM 2.9 Wymiana i montaż punktów oświetlenia ogólnego i gniazd 1-fazowych</t>
  </si>
  <si>
    <t>RAZEM 2 REMONT POMIESZCZENIA BIUROWEGO NR 1.17</t>
  </si>
  <si>
    <t>REMONT KORYTARZA NR 1.02</t>
  </si>
  <si>
    <t>9.1</t>
  </si>
  <si>
    <t>Demontaż boazerii, osłon ściennych i osłon grzejnikowych</t>
  </si>
  <si>
    <t>296</t>
  </si>
  <si>
    <t>297</t>
  </si>
  <si>
    <t>Rozebranie obicia ścian z boazerii</t>
  </si>
  <si>
    <t>298</t>
  </si>
  <si>
    <t>KNR 4-01 0427-05</t>
  </si>
  <si>
    <t>Rozebranie rusztu drewnianego</t>
  </si>
  <si>
    <t>299</t>
  </si>
  <si>
    <t>300</t>
  </si>
  <si>
    <t>301</t>
  </si>
  <si>
    <t>302</t>
  </si>
  <si>
    <t>303</t>
  </si>
  <si>
    <t>RAZEM 9.1 Demontaż boazerii, osłon ściennych i osłon grzejnikowych</t>
  </si>
  <si>
    <t>9.2</t>
  </si>
  <si>
    <t>304</t>
  </si>
  <si>
    <t>305</t>
  </si>
  <si>
    <t>306</t>
  </si>
  <si>
    <t>307</t>
  </si>
  <si>
    <t>308</t>
  </si>
  <si>
    <t>309</t>
  </si>
  <si>
    <t>310</t>
  </si>
  <si>
    <t>RAZEM 9.2 Przymurowanie wnęk okiennych grzejnikowych podparapetowych</t>
  </si>
  <si>
    <t>9.3</t>
  </si>
  <si>
    <t>311</t>
  </si>
  <si>
    <t>312</t>
  </si>
  <si>
    <t>TZKNBK VIII 07-60</t>
  </si>
  <si>
    <t>Otynkowanie wnęk, uszkodzonych miejsc zaprawą cem.-wap. o powierzchni do 0.5 m2</t>
  </si>
  <si>
    <t>313</t>
  </si>
  <si>
    <t>314</t>
  </si>
  <si>
    <t>RAZEM 9.3 Naprawa i uzupełnienie tynków</t>
  </si>
  <si>
    <t>9.4</t>
  </si>
  <si>
    <t>Parapety</t>
  </si>
  <si>
    <t>315</t>
  </si>
  <si>
    <t>TZKNBK IV -565</t>
  </si>
  <si>
    <t>Ręczne wykucie podokienników wewnętrznych</t>
  </si>
  <si>
    <t>316</t>
  </si>
  <si>
    <t>TZKNBK IV -455</t>
  </si>
  <si>
    <t>Osadzenie parapetów kamiennych gr. 3 cm z wykuciem bruzd i reperacją tynków o długości do 1.5 m - pom. nr 1.02</t>
  </si>
  <si>
    <t>317</t>
  </si>
  <si>
    <t>318</t>
  </si>
  <si>
    <t>RAZEM 9.4 Parapety</t>
  </si>
  <si>
    <t>9.5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</si>
  <si>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</si>
  <si>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</si>
  <si>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</si>
  <si>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</si>
  <si>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</si>
  <si>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</si>
  <si>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</si>
  <si>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</si>
  <si>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</si>
  <si>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RAZEM 9.5 Roboty malarskie</t>
  </si>
  <si>
    <t>9.6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</si>
  <si>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</si>
  <si>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</si>
  <si>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</si>
  <si>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</si>
  <si>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</si>
  <si>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</si>
  <si>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</si>
  <si>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</si>
  <si>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</si>
  <si>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</si>
  <si>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</si>
  <si>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</si>
  <si>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</si>
  <si>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</si>
  <si>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</si>
  <si>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</si>
  <si>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</si>
  <si>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</si>
  <si>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</si>
  <si>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</si>
  <si>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</si>
  <si>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</si>
  <si>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</si>
  <si>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</si>
  <si>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RAZEM 9.6 Wymiana grzejników</t>
  </si>
  <si>
    <t>9.7</t>
  </si>
  <si>
    <t>9.7.1</t>
  </si>
  <si>
    <t>352</t>
  </si>
  <si>
    <t>355</t>
  </si>
  <si>
    <t>356</t>
  </si>
  <si>
    <t>357</t>
  </si>
  <si>
    <t>358</t>
  </si>
  <si>
    <t>RAZEM 9.7.1 Roboty demontażowe</t>
  </si>
  <si>
    <t>9.7.3</t>
  </si>
  <si>
    <t>368</t>
  </si>
  <si>
    <t>369</t>
  </si>
  <si>
    <t>370</t>
  </si>
  <si>
    <t>RAZEM 9.7.3 Instalacja gniazda 1-faz</t>
  </si>
  <si>
    <t>RAZEM 9.7 Wymiana i montaż punktów oświetlenia ogólnego i gniazd 1-fazowych</t>
  </si>
  <si>
    <t>RAZEM 9 REMONT KORYTARZA NR 1.02</t>
  </si>
  <si>
    <t>RAZEM kosztorys netto złotych</t>
  </si>
  <si>
    <t>Podatk VAT</t>
  </si>
  <si>
    <t>Razem kosztorys brutto złotych</t>
  </si>
  <si>
    <t>Jedn.</t>
  </si>
  <si>
    <t>KOSZTORYS OFERTOWY</t>
  </si>
  <si>
    <t>Obm.</t>
  </si>
  <si>
    <t>Pieczątka i podpis oferenta</t>
  </si>
  <si>
    <t>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</si>
</sst>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 ###\ ###\ ##0.00"/>
    <numFmt numFmtId="165" formatCode="#\ ###\ ###\ ##0.000"/>
    <numFmt numFmtId="166" formatCode="#,##0.00\ _z_ł"/>
  </numFmts>
  <fonts count="15" x14ac:knownFonts="1">
    <font>
      <sz val="11"/>
      <color theme="1"/>
      <name val="Calibri"/>
      <family val="2"/>
      <scheme val="minor"/>
    </font>
    <font>
      <b/>
      <sz val="11"/>
      <color theme="0"/>
      <name val="Century Gothic"/>
    </font>
    <font>
      <b/>
      <sz val="11"/>
      <name val="Century Gothic"/>
    </font>
    <font>
      <sz val="11"/>
      <name val="Century Gothic"/>
    </font>
    <font>
      <b/>
      <sz val="14"/>
      <name val="Century Gothic"/>
      <family val="2"/>
      <charset val="238"/>
    </font>
    <font>
      <sz val="14"/>
      <color theme="1"/>
      <name val="Calibri"/>
      <family val="2"/>
      <scheme val="minor"/>
    </font>
    <font>
      <b/>
      <sz val="14"/>
      <color theme="1"/>
      <name val="Calibri Light"/>
      <family val="2"/>
      <charset val="238"/>
      <scheme val="major"/>
    </font>
    <font>
      <b/>
      <sz val="14"/>
      <color theme="1"/>
      <name val="Century Gothic"/>
      <family val="2"/>
      <charset val="238"/>
    </font>
    <font>
      <sz val="9"/>
      <name val="Century Gothic"/>
      <family val="2"/>
      <charset val="238"/>
    </font>
    <font>
      <b/>
      <sz val="20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9"/>
      <color theme="0"/>
      <name val="Century Gothic"/>
      <family val="2"/>
      <charset val="238"/>
    </font>
    <font>
      <b/>
      <sz val="9"/>
      <name val="Century Gothic"/>
      <family val="2"/>
      <charset val="238"/>
    </font>
    <font>
      <b/>
      <sz val="9"/>
      <color theme="1"/>
      <name val="Calibri Light"/>
      <family val="2"/>
      <charset val="238"/>
      <scheme val="major"/>
    </font>
    <font>
      <b/>
      <sz val="9"/>
      <color theme="1"/>
      <name val="Century Gothic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center" wrapText="1" justifyLastLine="1"/>
    </xf>
    <xf numFmtId="164" fontId="2" fillId="3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164" fontId="2" fillId="4" borderId="1" xfId="0" applyNumberFormat="1" applyFont="1" applyFill="1" applyBorder="1" applyAlignment="1">
      <alignment vertical="center" wrapText="1"/>
    </xf>
    <xf numFmtId="164" fontId="4" fillId="5" borderId="1" xfId="0" applyNumberFormat="1" applyFont="1" applyFill="1" applyBorder="1" applyAlignment="1">
      <alignment vertical="center" wrapText="1"/>
    </xf>
    <xf numFmtId="0" fontId="5" fillId="0" borderId="0" xfId="0" applyFont="1"/>
    <xf numFmtId="0" fontId="6" fillId="5" borderId="1" xfId="0" applyFont="1" applyFill="1" applyBorder="1"/>
    <xf numFmtId="0" fontId="7" fillId="5" borderId="1" xfId="0" applyFont="1" applyFill="1" applyBorder="1"/>
    <xf numFmtId="0" fontId="6" fillId="0" borderId="0" xfId="0" applyFont="1"/>
    <xf numFmtId="164" fontId="4" fillId="5" borderId="1" xfId="0" applyNumberFormat="1" applyFont="1" applyFill="1" applyBorder="1" applyAlignment="1">
      <alignment horizontal="center" vertical="center" wrapText="1"/>
    </xf>
    <xf numFmtId="166" fontId="7" fillId="5" borderId="1" xfId="0" applyNumberFormat="1" applyFont="1" applyFill="1" applyBorder="1" applyAlignment="1"/>
    <xf numFmtId="0" fontId="8" fillId="0" borderId="1" xfId="0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11" fillId="2" borderId="1" xfId="0" applyFont="1" applyFill="1" applyBorder="1" applyAlignment="1">
      <alignment horizontal="center" vertical="center" wrapText="1" justifyLastLine="1"/>
    </xf>
    <xf numFmtId="164" fontId="12" fillId="3" borderId="1" xfId="0" applyNumberFormat="1" applyFont="1" applyFill="1" applyBorder="1" applyAlignment="1">
      <alignment vertical="center" wrapText="1"/>
    </xf>
    <xf numFmtId="164" fontId="12" fillId="4" borderId="1" xfId="0" applyNumberFormat="1" applyFont="1" applyFill="1" applyBorder="1" applyAlignment="1">
      <alignment vertical="center" wrapText="1"/>
    </xf>
    <xf numFmtId="164" fontId="12" fillId="5" borderId="1" xfId="0" applyNumberFormat="1" applyFont="1" applyFill="1" applyBorder="1" applyAlignment="1">
      <alignment vertical="center" wrapText="1"/>
    </xf>
    <xf numFmtId="0" fontId="13" fillId="5" borderId="1" xfId="0" applyFont="1" applyFill="1" applyBorder="1"/>
    <xf numFmtId="165" fontId="8" fillId="0" borderId="1" xfId="0" applyNumberFormat="1" applyFont="1" applyBorder="1" applyAlignment="1">
      <alignment vertical="center" wrapText="1"/>
    </xf>
    <xf numFmtId="0" fontId="14" fillId="5" borderId="1" xfId="0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54"/>
  <sheetViews>
    <sheetView tabSelected="1" topLeftCell="A328" workbookViewId="0">
      <selection activeCell="H345" sqref="H345"/>
    </sheetView>
  </sheetViews>
  <sheetFormatPr defaultRowHeight="15" x14ac:dyDescent="0.25"/>
  <cols>
    <col min="1" max="1" width="6.7109375" customWidth="1"/>
    <col min="2" max="2" width="19.28515625" style="15" bestFit="1" customWidth="1"/>
    <col min="3" max="3" width="8.5703125" style="15" bestFit="1" customWidth="1"/>
    <col min="4" max="4" width="59.5703125" customWidth="1"/>
    <col min="5" max="5" width="5.5703125" style="15" customWidth="1"/>
    <col min="6" max="6" width="8.5703125" style="15" customWidth="1"/>
    <col min="7" max="7" width="14.28515625" customWidth="1"/>
    <col min="8" max="8" width="18.42578125" bestFit="1" customWidth="1"/>
  </cols>
  <sheetData>
    <row r="2" spans="1:8" ht="26.25" x14ac:dyDescent="0.4">
      <c r="D2" s="14" t="s">
        <v>572</v>
      </c>
    </row>
    <row r="4" spans="1:8" s="15" customFormat="1" ht="32.25" customHeight="1" x14ac:dyDescent="0.2">
      <c r="A4" s="16" t="s">
        <v>0</v>
      </c>
      <c r="B4" s="16" t="s">
        <v>1</v>
      </c>
      <c r="C4" s="16" t="s">
        <v>2</v>
      </c>
      <c r="D4" s="16" t="s">
        <v>3</v>
      </c>
      <c r="E4" s="16" t="s">
        <v>571</v>
      </c>
      <c r="F4" s="16" t="s">
        <v>573</v>
      </c>
      <c r="G4" s="16" t="s">
        <v>4</v>
      </c>
      <c r="H4" s="16" t="s">
        <v>5</v>
      </c>
    </row>
    <row r="5" spans="1:8" x14ac:dyDescent="0.25">
      <c r="A5" s="1" t="s">
        <v>6</v>
      </c>
      <c r="B5" s="16" t="s">
        <v>7</v>
      </c>
      <c r="C5" s="16" t="s">
        <v>8</v>
      </c>
      <c r="D5" s="1" t="s">
        <v>9</v>
      </c>
      <c r="E5" s="16" t="s">
        <v>10</v>
      </c>
      <c r="F5" s="16" t="s">
        <v>11</v>
      </c>
      <c r="G5" s="1" t="s">
        <v>12</v>
      </c>
      <c r="H5" s="1" t="s">
        <v>13</v>
      </c>
    </row>
    <row r="6" spans="1:8" x14ac:dyDescent="0.25">
      <c r="A6" s="2" t="s">
        <v>6</v>
      </c>
      <c r="B6" s="17"/>
      <c r="C6" s="17"/>
      <c r="D6" s="2" t="s">
        <v>14</v>
      </c>
      <c r="E6" s="17"/>
      <c r="F6" s="17"/>
      <c r="G6" s="2"/>
      <c r="H6" s="2"/>
    </row>
    <row r="7" spans="1:8" x14ac:dyDescent="0.25">
      <c r="A7" s="2" t="s">
        <v>15</v>
      </c>
      <c r="B7" s="17"/>
      <c r="C7" s="17"/>
      <c r="D7" s="2" t="s">
        <v>16</v>
      </c>
      <c r="E7" s="17"/>
      <c r="F7" s="17"/>
      <c r="G7" s="2"/>
      <c r="H7" s="2"/>
    </row>
    <row r="8" spans="1:8" ht="28.5" x14ac:dyDescent="0.25">
      <c r="A8" s="3" t="s">
        <v>6</v>
      </c>
      <c r="B8" s="13" t="s">
        <v>17</v>
      </c>
      <c r="C8" s="13" t="s">
        <v>18</v>
      </c>
      <c r="D8" s="13" t="s">
        <v>19</v>
      </c>
      <c r="E8" s="13" t="s">
        <v>20</v>
      </c>
      <c r="F8" s="21">
        <v>3.68</v>
      </c>
      <c r="G8" s="4"/>
      <c r="H8" s="4">
        <f>F8*G8</f>
        <v>0</v>
      </c>
    </row>
    <row r="9" spans="1:8" ht="16.5" x14ac:dyDescent="0.25">
      <c r="A9" s="3" t="s">
        <v>7</v>
      </c>
      <c r="B9" s="13" t="s">
        <v>21</v>
      </c>
      <c r="C9" s="13" t="s">
        <v>22</v>
      </c>
      <c r="D9" s="13" t="s">
        <v>23</v>
      </c>
      <c r="E9" s="13" t="s">
        <v>20</v>
      </c>
      <c r="F9" s="21">
        <v>3.68</v>
      </c>
      <c r="G9" s="4"/>
      <c r="H9" s="4">
        <f t="shared" ref="H9:H13" si="0">F9*G9</f>
        <v>0</v>
      </c>
    </row>
    <row r="10" spans="1:8" ht="28.5" x14ac:dyDescent="0.25">
      <c r="A10" s="3" t="s">
        <v>8</v>
      </c>
      <c r="B10" s="13" t="s">
        <v>24</v>
      </c>
      <c r="C10" s="13" t="s">
        <v>22</v>
      </c>
      <c r="D10" s="13" t="s">
        <v>25</v>
      </c>
      <c r="E10" s="13" t="s">
        <v>20</v>
      </c>
      <c r="F10" s="21">
        <v>3.68</v>
      </c>
      <c r="G10" s="4"/>
      <c r="H10" s="4">
        <f t="shared" si="0"/>
        <v>0</v>
      </c>
    </row>
    <row r="11" spans="1:8" ht="30.75" customHeight="1" x14ac:dyDescent="0.25">
      <c r="A11" s="3" t="s">
        <v>9</v>
      </c>
      <c r="B11" s="13" t="s">
        <v>26</v>
      </c>
      <c r="C11" s="13" t="s">
        <v>22</v>
      </c>
      <c r="D11" s="13" t="s">
        <v>27</v>
      </c>
      <c r="E11" s="13" t="s">
        <v>20</v>
      </c>
      <c r="F11" s="21">
        <v>3.68</v>
      </c>
      <c r="G11" s="4"/>
      <c r="H11" s="4">
        <f t="shared" si="0"/>
        <v>0</v>
      </c>
    </row>
    <row r="12" spans="1:8" ht="42.75" x14ac:dyDescent="0.25">
      <c r="A12" s="3" t="s">
        <v>10</v>
      </c>
      <c r="B12" s="13" t="s">
        <v>28</v>
      </c>
      <c r="C12" s="13" t="s">
        <v>22</v>
      </c>
      <c r="D12" s="13" t="s">
        <v>29</v>
      </c>
      <c r="E12" s="13" t="s">
        <v>20</v>
      </c>
      <c r="F12" s="21">
        <v>3.68</v>
      </c>
      <c r="G12" s="4"/>
      <c r="H12" s="4">
        <f t="shared" si="0"/>
        <v>0</v>
      </c>
    </row>
    <row r="13" spans="1:8" ht="42.75" x14ac:dyDescent="0.25">
      <c r="A13" s="3" t="s">
        <v>11</v>
      </c>
      <c r="B13" s="13" t="s">
        <v>30</v>
      </c>
      <c r="C13" s="13" t="s">
        <v>22</v>
      </c>
      <c r="D13" s="13" t="s">
        <v>31</v>
      </c>
      <c r="E13" s="13" t="s">
        <v>32</v>
      </c>
      <c r="F13" s="21">
        <v>6.6239999999999997</v>
      </c>
      <c r="G13" s="4"/>
      <c r="H13" s="4">
        <f t="shared" si="0"/>
        <v>0</v>
      </c>
    </row>
    <row r="14" spans="1:8" x14ac:dyDescent="0.25">
      <c r="A14" s="5"/>
      <c r="B14" s="18"/>
      <c r="C14" s="18"/>
      <c r="D14" s="5" t="s">
        <v>33</v>
      </c>
      <c r="E14" s="18"/>
      <c r="F14" s="18"/>
      <c r="G14" s="5"/>
      <c r="H14" s="5">
        <f>SUM(H8:H13)</f>
        <v>0</v>
      </c>
    </row>
    <row r="15" spans="1:8" x14ac:dyDescent="0.25">
      <c r="A15" s="2" t="s">
        <v>34</v>
      </c>
      <c r="B15" s="17"/>
      <c r="C15" s="17"/>
      <c r="D15" s="2" t="s">
        <v>35</v>
      </c>
      <c r="E15" s="17"/>
      <c r="F15" s="17"/>
      <c r="G15" s="2"/>
      <c r="H15" s="2"/>
    </row>
    <row r="16" spans="1:8" ht="28.5" x14ac:dyDescent="0.25">
      <c r="A16" s="3" t="s">
        <v>12</v>
      </c>
      <c r="B16" s="13" t="s">
        <v>36</v>
      </c>
      <c r="C16" s="13" t="s">
        <v>37</v>
      </c>
      <c r="D16" s="13" t="s">
        <v>38</v>
      </c>
      <c r="E16" s="13" t="s">
        <v>39</v>
      </c>
      <c r="F16" s="21">
        <v>12.1</v>
      </c>
      <c r="G16" s="4"/>
      <c r="H16" s="4">
        <f>F16*G16</f>
        <v>0</v>
      </c>
    </row>
    <row r="17" spans="1:8" ht="28.5" x14ac:dyDescent="0.25">
      <c r="A17" s="3" t="s">
        <v>13</v>
      </c>
      <c r="B17" s="13" t="s">
        <v>40</v>
      </c>
      <c r="C17" s="13" t="s">
        <v>37</v>
      </c>
      <c r="D17" s="13" t="s">
        <v>41</v>
      </c>
      <c r="E17" s="13" t="s">
        <v>42</v>
      </c>
      <c r="F17" s="21">
        <v>3.63</v>
      </c>
      <c r="G17" s="4"/>
      <c r="H17" s="4">
        <f>F17*G17</f>
        <v>0</v>
      </c>
    </row>
    <row r="18" spans="1:8" x14ac:dyDescent="0.25">
      <c r="A18" s="5"/>
      <c r="B18" s="18"/>
      <c r="C18" s="18"/>
      <c r="D18" s="5" t="s">
        <v>43</v>
      </c>
      <c r="E18" s="18"/>
      <c r="F18" s="18"/>
      <c r="G18" s="5"/>
      <c r="H18" s="5">
        <f>SUM(H16:H17)</f>
        <v>0</v>
      </c>
    </row>
    <row r="19" spans="1:8" x14ac:dyDescent="0.25">
      <c r="A19" s="2" t="s">
        <v>44</v>
      </c>
      <c r="B19" s="17"/>
      <c r="C19" s="17"/>
      <c r="D19" s="2" t="s">
        <v>45</v>
      </c>
      <c r="E19" s="17"/>
      <c r="F19" s="17"/>
      <c r="G19" s="2"/>
      <c r="H19" s="2"/>
    </row>
    <row r="20" spans="1:8" ht="16.5" x14ac:dyDescent="0.25">
      <c r="A20" s="3" t="s">
        <v>46</v>
      </c>
      <c r="B20" s="13" t="s">
        <v>47</v>
      </c>
      <c r="C20" s="13" t="s">
        <v>22</v>
      </c>
      <c r="D20" s="13" t="s">
        <v>48</v>
      </c>
      <c r="E20" s="13" t="s">
        <v>42</v>
      </c>
      <c r="F20" s="21">
        <v>2.34</v>
      </c>
      <c r="G20" s="4"/>
      <c r="H20" s="4">
        <f>F20*G20</f>
        <v>0</v>
      </c>
    </row>
    <row r="21" spans="1:8" ht="16.5" x14ac:dyDescent="0.25">
      <c r="A21" s="3" t="s">
        <v>49</v>
      </c>
      <c r="B21" s="13" t="s">
        <v>21</v>
      </c>
      <c r="C21" s="13" t="s">
        <v>22</v>
      </c>
      <c r="D21" s="13" t="s">
        <v>23</v>
      </c>
      <c r="E21" s="13" t="s">
        <v>20</v>
      </c>
      <c r="F21" s="21">
        <v>7.0000000000000007E-2</v>
      </c>
      <c r="G21" s="4"/>
      <c r="H21" s="4">
        <f t="shared" ref="H21:H25" si="1">F21*G21</f>
        <v>0</v>
      </c>
    </row>
    <row r="22" spans="1:8" ht="28.5" x14ac:dyDescent="0.25">
      <c r="A22" s="3" t="s">
        <v>50</v>
      </c>
      <c r="B22" s="13" t="s">
        <v>24</v>
      </c>
      <c r="C22" s="13" t="s">
        <v>22</v>
      </c>
      <c r="D22" s="13" t="s">
        <v>25</v>
      </c>
      <c r="E22" s="13" t="s">
        <v>20</v>
      </c>
      <c r="F22" s="21">
        <v>7.0000000000000007E-2</v>
      </c>
      <c r="G22" s="4"/>
      <c r="H22" s="4">
        <f t="shared" si="1"/>
        <v>0</v>
      </c>
    </row>
    <row r="23" spans="1:8" ht="34.5" customHeight="1" x14ac:dyDescent="0.25">
      <c r="A23" s="3" t="s">
        <v>51</v>
      </c>
      <c r="B23" s="13" t="s">
        <v>26</v>
      </c>
      <c r="C23" s="13" t="s">
        <v>22</v>
      </c>
      <c r="D23" s="13" t="s">
        <v>27</v>
      </c>
      <c r="E23" s="13" t="s">
        <v>20</v>
      </c>
      <c r="F23" s="21">
        <v>7.0000000000000007E-2</v>
      </c>
      <c r="G23" s="4"/>
      <c r="H23" s="4">
        <f t="shared" si="1"/>
        <v>0</v>
      </c>
    </row>
    <row r="24" spans="1:8" ht="42.75" x14ac:dyDescent="0.25">
      <c r="A24" s="3" t="s">
        <v>52</v>
      </c>
      <c r="B24" s="13" t="s">
        <v>28</v>
      </c>
      <c r="C24" s="13" t="s">
        <v>22</v>
      </c>
      <c r="D24" s="13" t="s">
        <v>29</v>
      </c>
      <c r="E24" s="13" t="s">
        <v>20</v>
      </c>
      <c r="F24" s="21">
        <v>7.0000000000000007E-2</v>
      </c>
      <c r="G24" s="4"/>
      <c r="H24" s="4">
        <f t="shared" si="1"/>
        <v>0</v>
      </c>
    </row>
    <row r="25" spans="1:8" ht="42.75" x14ac:dyDescent="0.25">
      <c r="A25" s="3" t="s">
        <v>53</v>
      </c>
      <c r="B25" s="13" t="s">
        <v>30</v>
      </c>
      <c r="C25" s="13" t="s">
        <v>22</v>
      </c>
      <c r="D25" s="13" t="s">
        <v>31</v>
      </c>
      <c r="E25" s="13" t="s">
        <v>32</v>
      </c>
      <c r="F25" s="21">
        <v>0.126</v>
      </c>
      <c r="G25" s="4"/>
      <c r="H25" s="4">
        <f t="shared" si="1"/>
        <v>0</v>
      </c>
    </row>
    <row r="26" spans="1:8" ht="28.5" x14ac:dyDescent="0.25">
      <c r="A26" s="5"/>
      <c r="B26" s="18"/>
      <c r="C26" s="18"/>
      <c r="D26" s="5" t="s">
        <v>54</v>
      </c>
      <c r="E26" s="18"/>
      <c r="F26" s="18"/>
      <c r="G26" s="5"/>
      <c r="H26" s="5">
        <f>SUM(H20:H25)</f>
        <v>0</v>
      </c>
    </row>
    <row r="27" spans="1:8" ht="28.5" x14ac:dyDescent="0.25">
      <c r="A27" s="2" t="s">
        <v>55</v>
      </c>
      <c r="B27" s="17"/>
      <c r="C27" s="17"/>
      <c r="D27" s="2" t="s">
        <v>56</v>
      </c>
      <c r="E27" s="17"/>
      <c r="F27" s="17"/>
      <c r="G27" s="2"/>
      <c r="H27" s="2"/>
    </row>
    <row r="28" spans="1:8" ht="28.5" x14ac:dyDescent="0.25">
      <c r="A28" s="3" t="s">
        <v>57</v>
      </c>
      <c r="B28" s="13" t="s">
        <v>58</v>
      </c>
      <c r="C28" s="13" t="s">
        <v>22</v>
      </c>
      <c r="D28" s="13" t="s">
        <v>59</v>
      </c>
      <c r="E28" s="13" t="s">
        <v>39</v>
      </c>
      <c r="F28" s="21">
        <v>1.8720000000000001</v>
      </c>
      <c r="G28" s="4"/>
      <c r="H28" s="4">
        <f>F28*G28</f>
        <v>0</v>
      </c>
    </row>
    <row r="29" spans="1:8" ht="28.5" x14ac:dyDescent="0.25">
      <c r="A29" s="3" t="s">
        <v>60</v>
      </c>
      <c r="B29" s="13" t="s">
        <v>61</v>
      </c>
      <c r="C29" s="13" t="s">
        <v>22</v>
      </c>
      <c r="D29" s="13" t="s">
        <v>62</v>
      </c>
      <c r="E29" s="13" t="s">
        <v>39</v>
      </c>
      <c r="F29" s="21">
        <v>0.93600000000000005</v>
      </c>
      <c r="G29" s="4"/>
      <c r="H29" s="4">
        <f t="shared" ref="H29:H34" si="2">F29*G29</f>
        <v>0</v>
      </c>
    </row>
    <row r="30" spans="1:8" ht="28.5" x14ac:dyDescent="0.25">
      <c r="A30" s="3" t="s">
        <v>63</v>
      </c>
      <c r="B30" s="13" t="s">
        <v>64</v>
      </c>
      <c r="C30" s="13" t="s">
        <v>65</v>
      </c>
      <c r="D30" s="13" t="s">
        <v>66</v>
      </c>
      <c r="E30" s="13" t="s">
        <v>67</v>
      </c>
      <c r="F30" s="21">
        <v>12</v>
      </c>
      <c r="G30" s="4"/>
      <c r="H30" s="4">
        <f t="shared" si="2"/>
        <v>0</v>
      </c>
    </row>
    <row r="31" spans="1:8" ht="28.5" x14ac:dyDescent="0.25">
      <c r="A31" s="3" t="s">
        <v>68</v>
      </c>
      <c r="B31" s="13" t="s">
        <v>69</v>
      </c>
      <c r="C31" s="13" t="s">
        <v>65</v>
      </c>
      <c r="D31" s="13" t="s">
        <v>70</v>
      </c>
      <c r="E31" s="13" t="s">
        <v>71</v>
      </c>
      <c r="F31" s="21">
        <v>4.8</v>
      </c>
      <c r="G31" s="4"/>
      <c r="H31" s="4">
        <f t="shared" si="2"/>
        <v>0</v>
      </c>
    </row>
    <row r="32" spans="1:8" ht="42.75" x14ac:dyDescent="0.25">
      <c r="A32" s="3" t="s">
        <v>72</v>
      </c>
      <c r="B32" s="13" t="s">
        <v>73</v>
      </c>
      <c r="C32" s="13" t="s">
        <v>65</v>
      </c>
      <c r="D32" s="13" t="s">
        <v>74</v>
      </c>
      <c r="E32" s="13" t="s">
        <v>20</v>
      </c>
      <c r="F32" s="21">
        <v>0.28100000000000003</v>
      </c>
      <c r="G32" s="4"/>
      <c r="H32" s="4">
        <f t="shared" si="2"/>
        <v>0</v>
      </c>
    </row>
    <row r="33" spans="1:8" ht="57" x14ac:dyDescent="0.25">
      <c r="A33" s="3" t="s">
        <v>75</v>
      </c>
      <c r="B33" s="13" t="s">
        <v>76</v>
      </c>
      <c r="C33" s="13" t="s">
        <v>37</v>
      </c>
      <c r="D33" s="13" t="s">
        <v>77</v>
      </c>
      <c r="E33" s="13" t="s">
        <v>42</v>
      </c>
      <c r="F33" s="21">
        <v>2.246</v>
      </c>
      <c r="G33" s="4"/>
      <c r="H33" s="4">
        <f t="shared" si="2"/>
        <v>0</v>
      </c>
    </row>
    <row r="34" spans="1:8" ht="28.5" x14ac:dyDescent="0.25">
      <c r="A34" s="3" t="s">
        <v>78</v>
      </c>
      <c r="B34" s="13" t="s">
        <v>40</v>
      </c>
      <c r="C34" s="13" t="s">
        <v>37</v>
      </c>
      <c r="D34" s="13" t="s">
        <v>41</v>
      </c>
      <c r="E34" s="13" t="s">
        <v>42</v>
      </c>
      <c r="F34" s="21">
        <v>2.246</v>
      </c>
      <c r="G34" s="4"/>
      <c r="H34" s="4">
        <f t="shared" si="2"/>
        <v>0</v>
      </c>
    </row>
    <row r="35" spans="1:8" ht="28.5" x14ac:dyDescent="0.25">
      <c r="A35" s="5"/>
      <c r="B35" s="18"/>
      <c r="C35" s="18"/>
      <c r="D35" s="5" t="s">
        <v>79</v>
      </c>
      <c r="E35" s="18"/>
      <c r="F35" s="18"/>
      <c r="G35" s="5"/>
      <c r="H35" s="5">
        <f>SUM(H28:H34)</f>
        <v>0</v>
      </c>
    </row>
    <row r="36" spans="1:8" ht="28.5" x14ac:dyDescent="0.25">
      <c r="A36" s="2" t="s">
        <v>80</v>
      </c>
      <c r="B36" s="17"/>
      <c r="C36" s="17"/>
      <c r="D36" s="2" t="s">
        <v>81</v>
      </c>
      <c r="E36" s="17"/>
      <c r="F36" s="17"/>
      <c r="G36" s="2"/>
      <c r="H36" s="2"/>
    </row>
    <row r="37" spans="1:8" ht="16.5" x14ac:dyDescent="0.25">
      <c r="A37" s="3" t="s">
        <v>82</v>
      </c>
      <c r="B37" s="13" t="s">
        <v>83</v>
      </c>
      <c r="C37" s="13" t="s">
        <v>22</v>
      </c>
      <c r="D37" s="13" t="s">
        <v>84</v>
      </c>
      <c r="E37" s="13" t="s">
        <v>42</v>
      </c>
      <c r="F37" s="21">
        <v>2.15</v>
      </c>
      <c r="G37" s="4"/>
      <c r="H37" s="4">
        <f>F37*G37</f>
        <v>0</v>
      </c>
    </row>
    <row r="38" spans="1:8" ht="42.75" x14ac:dyDescent="0.25">
      <c r="A38" s="3" t="s">
        <v>85</v>
      </c>
      <c r="B38" s="13" t="s">
        <v>86</v>
      </c>
      <c r="C38" s="13" t="s">
        <v>22</v>
      </c>
      <c r="D38" s="13" t="s">
        <v>87</v>
      </c>
      <c r="E38" s="13" t="s">
        <v>39</v>
      </c>
      <c r="F38" s="21">
        <v>4.3</v>
      </c>
      <c r="G38" s="4"/>
      <c r="H38" s="4">
        <f t="shared" ref="H38:H44" si="3">F38*G38</f>
        <v>0</v>
      </c>
    </row>
    <row r="39" spans="1:8" ht="28.5" x14ac:dyDescent="0.25">
      <c r="A39" s="3" t="s">
        <v>88</v>
      </c>
      <c r="B39" s="13" t="s">
        <v>64</v>
      </c>
      <c r="C39" s="13" t="s">
        <v>65</v>
      </c>
      <c r="D39" s="13" t="s">
        <v>66</v>
      </c>
      <c r="E39" s="13" t="s">
        <v>67</v>
      </c>
      <c r="F39" s="21">
        <v>10</v>
      </c>
      <c r="G39" s="4"/>
      <c r="H39" s="4">
        <f t="shared" si="3"/>
        <v>0</v>
      </c>
    </row>
    <row r="40" spans="1:8" ht="28.5" x14ac:dyDescent="0.25">
      <c r="A40" s="3" t="s">
        <v>89</v>
      </c>
      <c r="B40" s="13" t="s">
        <v>69</v>
      </c>
      <c r="C40" s="13" t="s">
        <v>65</v>
      </c>
      <c r="D40" s="13" t="s">
        <v>70</v>
      </c>
      <c r="E40" s="13" t="s">
        <v>71</v>
      </c>
      <c r="F40" s="21">
        <v>3.2</v>
      </c>
      <c r="G40" s="4"/>
      <c r="H40" s="4">
        <f t="shared" si="3"/>
        <v>0</v>
      </c>
    </row>
    <row r="41" spans="1:8" ht="42.75" x14ac:dyDescent="0.25">
      <c r="A41" s="3" t="s">
        <v>90</v>
      </c>
      <c r="B41" s="13" t="s">
        <v>73</v>
      </c>
      <c r="C41" s="13" t="s">
        <v>65</v>
      </c>
      <c r="D41" s="13" t="s">
        <v>74</v>
      </c>
      <c r="E41" s="13" t="s">
        <v>20</v>
      </c>
      <c r="F41" s="21">
        <v>1.226</v>
      </c>
      <c r="G41" s="4"/>
      <c r="H41" s="4">
        <f t="shared" si="3"/>
        <v>0</v>
      </c>
    </row>
    <row r="42" spans="1:8" ht="42.75" x14ac:dyDescent="0.25">
      <c r="A42" s="3" t="s">
        <v>91</v>
      </c>
      <c r="B42" s="13" t="s">
        <v>92</v>
      </c>
      <c r="C42" s="13" t="s">
        <v>37</v>
      </c>
      <c r="D42" s="13" t="s">
        <v>93</v>
      </c>
      <c r="E42" s="13" t="s">
        <v>42</v>
      </c>
      <c r="F42" s="21">
        <v>4.84</v>
      </c>
      <c r="G42" s="4"/>
      <c r="H42" s="4">
        <f t="shared" si="3"/>
        <v>0</v>
      </c>
    </row>
    <row r="43" spans="1:8" ht="28.5" x14ac:dyDescent="0.25">
      <c r="A43" s="3" t="s">
        <v>94</v>
      </c>
      <c r="B43" s="13" t="s">
        <v>40</v>
      </c>
      <c r="C43" s="13" t="s">
        <v>37</v>
      </c>
      <c r="D43" s="13" t="s">
        <v>41</v>
      </c>
      <c r="E43" s="13" t="s">
        <v>42</v>
      </c>
      <c r="F43" s="21">
        <v>4.84</v>
      </c>
      <c r="G43" s="4"/>
      <c r="H43" s="4">
        <f t="shared" si="3"/>
        <v>0</v>
      </c>
    </row>
    <row r="44" spans="1:8" ht="42.75" x14ac:dyDescent="0.25">
      <c r="A44" s="3" t="s">
        <v>95</v>
      </c>
      <c r="B44" s="13" t="s">
        <v>96</v>
      </c>
      <c r="C44" s="13" t="s">
        <v>97</v>
      </c>
      <c r="D44" s="13" t="s">
        <v>98</v>
      </c>
      <c r="E44" s="13" t="s">
        <v>42</v>
      </c>
      <c r="F44" s="21">
        <v>7</v>
      </c>
      <c r="G44" s="4"/>
      <c r="H44" s="4">
        <f t="shared" si="3"/>
        <v>0</v>
      </c>
    </row>
    <row r="45" spans="1:8" ht="28.5" x14ac:dyDescent="0.25">
      <c r="A45" s="5"/>
      <c r="B45" s="18"/>
      <c r="C45" s="18"/>
      <c r="D45" s="5" t="s">
        <v>99</v>
      </c>
      <c r="E45" s="18"/>
      <c r="F45" s="18"/>
      <c r="G45" s="5"/>
      <c r="H45" s="5">
        <f>SUM(H37:H44)</f>
        <v>0</v>
      </c>
    </row>
    <row r="46" spans="1:8" x14ac:dyDescent="0.25">
      <c r="A46" s="2" t="s">
        <v>100</v>
      </c>
      <c r="B46" s="17"/>
      <c r="C46" s="17"/>
      <c r="D46" s="2" t="s">
        <v>101</v>
      </c>
      <c r="E46" s="17"/>
      <c r="F46" s="17"/>
      <c r="G46" s="2"/>
      <c r="H46" s="2"/>
    </row>
    <row r="47" spans="1:8" ht="16.5" x14ac:dyDescent="0.25">
      <c r="A47" s="3" t="s">
        <v>102</v>
      </c>
      <c r="B47" s="13" t="s">
        <v>83</v>
      </c>
      <c r="C47" s="13" t="s">
        <v>22</v>
      </c>
      <c r="D47" s="13" t="s">
        <v>84</v>
      </c>
      <c r="E47" s="13" t="s">
        <v>42</v>
      </c>
      <c r="F47" s="21">
        <v>2.14</v>
      </c>
      <c r="G47" s="4"/>
      <c r="H47" s="4">
        <f>F47*G47</f>
        <v>0</v>
      </c>
    </row>
    <row r="48" spans="1:8" ht="28.5" x14ac:dyDescent="0.25">
      <c r="A48" s="3" t="s">
        <v>103</v>
      </c>
      <c r="B48" s="13" t="s">
        <v>104</v>
      </c>
      <c r="C48" s="13" t="s">
        <v>22</v>
      </c>
      <c r="D48" s="13" t="s">
        <v>105</v>
      </c>
      <c r="E48" s="13" t="s">
        <v>20</v>
      </c>
      <c r="F48" s="21">
        <v>0.52900000000000003</v>
      </c>
      <c r="G48" s="4"/>
      <c r="H48" s="4">
        <f t="shared" ref="H48:H62" si="4">F48*G48</f>
        <v>0</v>
      </c>
    </row>
    <row r="49" spans="1:8" ht="16.5" x14ac:dyDescent="0.25">
      <c r="A49" s="3" t="s">
        <v>106</v>
      </c>
      <c r="B49" s="13" t="s">
        <v>21</v>
      </c>
      <c r="C49" s="13" t="s">
        <v>22</v>
      </c>
      <c r="D49" s="13" t="s">
        <v>23</v>
      </c>
      <c r="E49" s="13" t="s">
        <v>20</v>
      </c>
      <c r="F49" s="21">
        <v>0.69</v>
      </c>
      <c r="G49" s="4"/>
      <c r="H49" s="4">
        <f t="shared" si="4"/>
        <v>0</v>
      </c>
    </row>
    <row r="50" spans="1:8" ht="28.5" x14ac:dyDescent="0.25">
      <c r="A50" s="3" t="s">
        <v>107</v>
      </c>
      <c r="B50" s="13" t="s">
        <v>24</v>
      </c>
      <c r="C50" s="13" t="s">
        <v>22</v>
      </c>
      <c r="D50" s="13" t="s">
        <v>25</v>
      </c>
      <c r="E50" s="13" t="s">
        <v>20</v>
      </c>
      <c r="F50" s="21">
        <v>0.69</v>
      </c>
      <c r="G50" s="4"/>
      <c r="H50" s="4">
        <f t="shared" si="4"/>
        <v>0</v>
      </c>
    </row>
    <row r="51" spans="1:8" ht="29.25" customHeight="1" x14ac:dyDescent="0.25">
      <c r="A51" s="3" t="s">
        <v>108</v>
      </c>
      <c r="B51" s="13" t="s">
        <v>26</v>
      </c>
      <c r="C51" s="13" t="s">
        <v>22</v>
      </c>
      <c r="D51" s="13" t="s">
        <v>27</v>
      </c>
      <c r="E51" s="13" t="s">
        <v>20</v>
      </c>
      <c r="F51" s="21">
        <v>0.69</v>
      </c>
      <c r="G51" s="4"/>
      <c r="H51" s="4">
        <f t="shared" si="4"/>
        <v>0</v>
      </c>
    </row>
    <row r="52" spans="1:8" ht="44.25" customHeight="1" x14ac:dyDescent="0.25">
      <c r="A52" s="3" t="s">
        <v>109</v>
      </c>
      <c r="B52" s="13" t="s">
        <v>28</v>
      </c>
      <c r="C52" s="13" t="s">
        <v>22</v>
      </c>
      <c r="D52" s="13" t="s">
        <v>29</v>
      </c>
      <c r="E52" s="13" t="s">
        <v>20</v>
      </c>
      <c r="F52" s="21">
        <v>0.69</v>
      </c>
      <c r="G52" s="4"/>
      <c r="H52" s="4">
        <f t="shared" si="4"/>
        <v>0</v>
      </c>
    </row>
    <row r="53" spans="1:8" ht="42.75" x14ac:dyDescent="0.25">
      <c r="A53" s="3" t="s">
        <v>110</v>
      </c>
      <c r="B53" s="13" t="s">
        <v>30</v>
      </c>
      <c r="C53" s="13" t="s">
        <v>22</v>
      </c>
      <c r="D53" s="13" t="s">
        <v>31</v>
      </c>
      <c r="E53" s="13" t="s">
        <v>32</v>
      </c>
      <c r="F53" s="21">
        <v>1.242</v>
      </c>
      <c r="G53" s="4"/>
      <c r="H53" s="4">
        <f t="shared" si="4"/>
        <v>0</v>
      </c>
    </row>
    <row r="54" spans="1:8" ht="28.5" x14ac:dyDescent="0.25">
      <c r="A54" s="3" t="s">
        <v>111</v>
      </c>
      <c r="B54" s="13" t="s">
        <v>112</v>
      </c>
      <c r="C54" s="13" t="s">
        <v>65</v>
      </c>
      <c r="D54" s="13" t="s">
        <v>113</v>
      </c>
      <c r="E54" s="13" t="s">
        <v>42</v>
      </c>
      <c r="F54" s="21">
        <v>1.0660000000000001</v>
      </c>
      <c r="G54" s="4"/>
      <c r="H54" s="4">
        <f t="shared" si="4"/>
        <v>0</v>
      </c>
    </row>
    <row r="55" spans="1:8" ht="28.5" x14ac:dyDescent="0.25">
      <c r="A55" s="3" t="s">
        <v>114</v>
      </c>
      <c r="B55" s="13" t="s">
        <v>115</v>
      </c>
      <c r="C55" s="13" t="s">
        <v>22</v>
      </c>
      <c r="D55" s="13" t="s">
        <v>116</v>
      </c>
      <c r="E55" s="13" t="s">
        <v>67</v>
      </c>
      <c r="F55" s="21">
        <v>1</v>
      </c>
      <c r="G55" s="4"/>
      <c r="H55" s="4">
        <f t="shared" si="4"/>
        <v>0</v>
      </c>
    </row>
    <row r="56" spans="1:8" ht="77.25" customHeight="1" x14ac:dyDescent="0.25">
      <c r="A56" s="3" t="s">
        <v>117</v>
      </c>
      <c r="B56" s="13" t="s">
        <v>118</v>
      </c>
      <c r="C56" s="13" t="s">
        <v>119</v>
      </c>
      <c r="D56" s="13" t="s">
        <v>120</v>
      </c>
      <c r="E56" s="13" t="s">
        <v>67</v>
      </c>
      <c r="F56" s="21">
        <v>1</v>
      </c>
      <c r="G56" s="4"/>
      <c r="H56" s="4">
        <f t="shared" si="4"/>
        <v>0</v>
      </c>
    </row>
    <row r="57" spans="1:8" ht="89.25" customHeight="1" x14ac:dyDescent="0.25">
      <c r="A57" s="3" t="s">
        <v>121</v>
      </c>
      <c r="B57" s="13" t="s">
        <v>122</v>
      </c>
      <c r="C57" s="13" t="s">
        <v>119</v>
      </c>
      <c r="D57" s="13" t="s">
        <v>123</v>
      </c>
      <c r="E57" s="13" t="s">
        <v>42</v>
      </c>
      <c r="F57" s="21">
        <v>2.6110000000000002</v>
      </c>
      <c r="G57" s="4"/>
      <c r="H57" s="4">
        <f t="shared" si="4"/>
        <v>0</v>
      </c>
    </row>
    <row r="58" spans="1:8" ht="16.5" x14ac:dyDescent="0.25">
      <c r="A58" s="3" t="s">
        <v>124</v>
      </c>
      <c r="B58" s="13" t="s">
        <v>125</v>
      </c>
      <c r="C58" s="13" t="s">
        <v>119</v>
      </c>
      <c r="D58" s="13" t="s">
        <v>126</v>
      </c>
      <c r="E58" s="13" t="s">
        <v>67</v>
      </c>
      <c r="F58" s="21">
        <v>1</v>
      </c>
      <c r="G58" s="4"/>
      <c r="H58" s="4">
        <f t="shared" si="4"/>
        <v>0</v>
      </c>
    </row>
    <row r="59" spans="1:8" ht="16.5" x14ac:dyDescent="0.25">
      <c r="A59" s="3" t="s">
        <v>127</v>
      </c>
      <c r="B59" s="13" t="s">
        <v>128</v>
      </c>
      <c r="C59" s="13" t="s">
        <v>119</v>
      </c>
      <c r="D59" s="13" t="s">
        <v>129</v>
      </c>
      <c r="E59" s="13" t="s">
        <v>67</v>
      </c>
      <c r="F59" s="21">
        <v>2</v>
      </c>
      <c r="G59" s="4"/>
      <c r="H59" s="4">
        <f t="shared" si="4"/>
        <v>0</v>
      </c>
    </row>
    <row r="60" spans="1:8" ht="42.75" x14ac:dyDescent="0.25">
      <c r="A60" s="3" t="s">
        <v>130</v>
      </c>
      <c r="B60" s="13" t="s">
        <v>131</v>
      </c>
      <c r="C60" s="13" t="s">
        <v>37</v>
      </c>
      <c r="D60" s="13" t="s">
        <v>132</v>
      </c>
      <c r="E60" s="13" t="s">
        <v>42</v>
      </c>
      <c r="F60" s="21">
        <v>2.2799999999999998</v>
      </c>
      <c r="G60" s="4"/>
      <c r="H60" s="4">
        <f t="shared" si="4"/>
        <v>0</v>
      </c>
    </row>
    <row r="61" spans="1:8" ht="28.5" x14ac:dyDescent="0.25">
      <c r="A61" s="3" t="s">
        <v>133</v>
      </c>
      <c r="B61" s="13" t="s">
        <v>40</v>
      </c>
      <c r="C61" s="13" t="s">
        <v>37</v>
      </c>
      <c r="D61" s="13" t="s">
        <v>41</v>
      </c>
      <c r="E61" s="13" t="s">
        <v>42</v>
      </c>
      <c r="F61" s="21">
        <v>2.2799999999999998</v>
      </c>
      <c r="G61" s="4"/>
      <c r="H61" s="4">
        <f t="shared" si="4"/>
        <v>0</v>
      </c>
    </row>
    <row r="62" spans="1:8" ht="31.5" customHeight="1" x14ac:dyDescent="0.25">
      <c r="A62" s="3" t="s">
        <v>134</v>
      </c>
      <c r="B62" s="13" t="s">
        <v>96</v>
      </c>
      <c r="C62" s="13" t="s">
        <v>97</v>
      </c>
      <c r="D62" s="13" t="s">
        <v>98</v>
      </c>
      <c r="E62" s="13" t="s">
        <v>42</v>
      </c>
      <c r="F62" s="21">
        <v>7.7279999999999998</v>
      </c>
      <c r="G62" s="4"/>
      <c r="H62" s="4">
        <f t="shared" si="4"/>
        <v>0</v>
      </c>
    </row>
    <row r="63" spans="1:8" x14ac:dyDescent="0.25">
      <c r="A63" s="5"/>
      <c r="B63" s="18"/>
      <c r="C63" s="18"/>
      <c r="D63" s="5" t="s">
        <v>135</v>
      </c>
      <c r="E63" s="18"/>
      <c r="F63" s="18"/>
      <c r="G63" s="5"/>
      <c r="H63" s="5">
        <f>SUM(H47:H62)</f>
        <v>0</v>
      </c>
    </row>
    <row r="64" spans="1:8" x14ac:dyDescent="0.25">
      <c r="A64" s="2" t="s">
        <v>136</v>
      </c>
      <c r="B64" s="17"/>
      <c r="C64" s="17"/>
      <c r="D64" s="2" t="s">
        <v>137</v>
      </c>
      <c r="E64" s="17"/>
      <c r="F64" s="17"/>
      <c r="G64" s="2"/>
      <c r="H64" s="2"/>
    </row>
    <row r="65" spans="1:8" ht="28.5" x14ac:dyDescent="0.25">
      <c r="A65" s="3" t="s">
        <v>138</v>
      </c>
      <c r="B65" s="13" t="s">
        <v>139</v>
      </c>
      <c r="C65" s="13" t="s">
        <v>97</v>
      </c>
      <c r="D65" s="13" t="s">
        <v>140</v>
      </c>
      <c r="E65" s="13" t="s">
        <v>42</v>
      </c>
      <c r="F65" s="21">
        <v>33.817</v>
      </c>
      <c r="G65" s="4"/>
      <c r="H65" s="4">
        <f>F65*G65</f>
        <v>0</v>
      </c>
    </row>
    <row r="66" spans="1:8" ht="28.5" x14ac:dyDescent="0.25">
      <c r="A66" s="3" t="s">
        <v>141</v>
      </c>
      <c r="B66" s="13" t="s">
        <v>139</v>
      </c>
      <c r="C66" s="13" t="s">
        <v>97</v>
      </c>
      <c r="D66" s="13" t="s">
        <v>142</v>
      </c>
      <c r="E66" s="13" t="s">
        <v>42</v>
      </c>
      <c r="F66" s="21">
        <v>81.34</v>
      </c>
      <c r="G66" s="4"/>
      <c r="H66" s="4">
        <f t="shared" ref="H66:H74" si="5">F66*G66</f>
        <v>0</v>
      </c>
    </row>
    <row r="67" spans="1:8" ht="42.75" x14ac:dyDescent="0.25">
      <c r="A67" s="3" t="s">
        <v>143</v>
      </c>
      <c r="B67" s="13" t="s">
        <v>144</v>
      </c>
      <c r="C67" s="13" t="s">
        <v>97</v>
      </c>
      <c r="D67" s="13" t="s">
        <v>145</v>
      </c>
      <c r="E67" s="13" t="s">
        <v>42</v>
      </c>
      <c r="F67" s="21">
        <v>3.1869999999999998</v>
      </c>
      <c r="G67" s="4"/>
      <c r="H67" s="4">
        <f t="shared" si="5"/>
        <v>0</v>
      </c>
    </row>
    <row r="68" spans="1:8" ht="42.75" x14ac:dyDescent="0.25">
      <c r="A68" s="3" t="s">
        <v>146</v>
      </c>
      <c r="B68" s="13" t="s">
        <v>147</v>
      </c>
      <c r="C68" s="13" t="s">
        <v>97</v>
      </c>
      <c r="D68" s="13" t="s">
        <v>148</v>
      </c>
      <c r="E68" s="13" t="s">
        <v>42</v>
      </c>
      <c r="F68" s="21">
        <v>7.8710000000000004</v>
      </c>
      <c r="G68" s="4"/>
      <c r="H68" s="4">
        <f t="shared" si="5"/>
        <v>0</v>
      </c>
    </row>
    <row r="69" spans="1:8" ht="28.5" x14ac:dyDescent="0.25">
      <c r="A69" s="3" t="s">
        <v>149</v>
      </c>
      <c r="B69" s="13" t="s">
        <v>150</v>
      </c>
      <c r="C69" s="13" t="s">
        <v>97</v>
      </c>
      <c r="D69" s="13" t="s">
        <v>151</v>
      </c>
      <c r="E69" s="13" t="s">
        <v>42</v>
      </c>
      <c r="F69" s="21">
        <v>115.157</v>
      </c>
      <c r="G69" s="4"/>
      <c r="H69" s="4">
        <f t="shared" si="5"/>
        <v>0</v>
      </c>
    </row>
    <row r="70" spans="1:8" ht="28.5" x14ac:dyDescent="0.25">
      <c r="A70" s="3" t="s">
        <v>152</v>
      </c>
      <c r="B70" s="13" t="s">
        <v>153</v>
      </c>
      <c r="C70" s="13" t="s">
        <v>97</v>
      </c>
      <c r="D70" s="13" t="s">
        <v>154</v>
      </c>
      <c r="E70" s="13" t="s">
        <v>42</v>
      </c>
      <c r="F70" s="21">
        <v>37.003999999999998</v>
      </c>
      <c r="G70" s="4"/>
      <c r="H70" s="4">
        <f t="shared" si="5"/>
        <v>0</v>
      </c>
    </row>
    <row r="71" spans="1:8" ht="28.5" x14ac:dyDescent="0.25">
      <c r="A71" s="3" t="s">
        <v>155</v>
      </c>
      <c r="B71" s="13" t="s">
        <v>153</v>
      </c>
      <c r="C71" s="13" t="s">
        <v>97</v>
      </c>
      <c r="D71" s="13" t="s">
        <v>156</v>
      </c>
      <c r="E71" s="13" t="s">
        <v>42</v>
      </c>
      <c r="F71" s="21">
        <v>84.210999999999999</v>
      </c>
      <c r="G71" s="4"/>
      <c r="H71" s="4">
        <f t="shared" si="5"/>
        <v>0</v>
      </c>
    </row>
    <row r="72" spans="1:8" ht="16.5" x14ac:dyDescent="0.25">
      <c r="A72" s="3" t="s">
        <v>157</v>
      </c>
      <c r="B72" s="13" t="s">
        <v>158</v>
      </c>
      <c r="C72" s="13" t="s">
        <v>97</v>
      </c>
      <c r="D72" s="13" t="s">
        <v>159</v>
      </c>
      <c r="E72" s="13" t="s">
        <v>39</v>
      </c>
      <c r="F72" s="21">
        <v>13.84</v>
      </c>
      <c r="G72" s="4"/>
      <c r="H72" s="4">
        <f t="shared" si="5"/>
        <v>0</v>
      </c>
    </row>
    <row r="73" spans="1:8" ht="16.5" x14ac:dyDescent="0.25">
      <c r="A73" s="3" t="s">
        <v>160</v>
      </c>
      <c r="B73" s="13" t="s">
        <v>161</v>
      </c>
      <c r="C73" s="13" t="s">
        <v>162</v>
      </c>
      <c r="D73" s="13" t="s">
        <v>163</v>
      </c>
      <c r="E73" s="13" t="s">
        <v>42</v>
      </c>
      <c r="F73" s="21">
        <v>37.003999999999998</v>
      </c>
      <c r="G73" s="4"/>
      <c r="H73" s="4">
        <f t="shared" si="5"/>
        <v>0</v>
      </c>
    </row>
    <row r="74" spans="1:8" ht="16.5" x14ac:dyDescent="0.25">
      <c r="A74" s="3" t="s">
        <v>164</v>
      </c>
      <c r="B74" s="13" t="s">
        <v>165</v>
      </c>
      <c r="C74" s="13" t="s">
        <v>162</v>
      </c>
      <c r="D74" s="13" t="s">
        <v>166</v>
      </c>
      <c r="E74" s="13" t="s">
        <v>42</v>
      </c>
      <c r="F74" s="21">
        <v>10</v>
      </c>
      <c r="G74" s="4"/>
      <c r="H74" s="4">
        <f t="shared" si="5"/>
        <v>0</v>
      </c>
    </row>
    <row r="75" spans="1:8" x14ac:dyDescent="0.25">
      <c r="A75" s="5"/>
      <c r="B75" s="18"/>
      <c r="C75" s="18"/>
      <c r="D75" s="5" t="s">
        <v>167</v>
      </c>
      <c r="E75" s="18"/>
      <c r="F75" s="18"/>
      <c r="G75" s="5"/>
      <c r="H75" s="5">
        <f>SUM(H65:H74)</f>
        <v>0</v>
      </c>
    </row>
    <row r="76" spans="1:8" x14ac:dyDescent="0.25">
      <c r="A76" s="2" t="s">
        <v>168</v>
      </c>
      <c r="B76" s="17"/>
      <c r="C76" s="17"/>
      <c r="D76" s="2" t="s">
        <v>169</v>
      </c>
      <c r="E76" s="17"/>
      <c r="F76" s="17"/>
      <c r="G76" s="2"/>
      <c r="H76" s="2"/>
    </row>
    <row r="77" spans="1:8" ht="16.5" x14ac:dyDescent="0.25">
      <c r="A77" s="3" t="s">
        <v>170</v>
      </c>
      <c r="B77" s="13" t="s">
        <v>171</v>
      </c>
      <c r="C77" s="13" t="s">
        <v>22</v>
      </c>
      <c r="D77" s="13" t="s">
        <v>172</v>
      </c>
      <c r="E77" s="13" t="s">
        <v>39</v>
      </c>
      <c r="F77" s="21">
        <v>23.04</v>
      </c>
      <c r="G77" s="4"/>
      <c r="H77" s="4">
        <f>F77*G77</f>
        <v>0</v>
      </c>
    </row>
    <row r="78" spans="1:8" ht="16.5" x14ac:dyDescent="0.25">
      <c r="A78" s="3" t="s">
        <v>173</v>
      </c>
      <c r="B78" s="13" t="s">
        <v>174</v>
      </c>
      <c r="C78" s="13" t="s">
        <v>175</v>
      </c>
      <c r="D78" s="13" t="s">
        <v>176</v>
      </c>
      <c r="E78" s="13" t="s">
        <v>42</v>
      </c>
      <c r="F78" s="21">
        <v>2.3119999999999998</v>
      </c>
      <c r="G78" s="4"/>
      <c r="H78" s="4">
        <f t="shared" ref="H78:H84" si="6">F78*G78</f>
        <v>0</v>
      </c>
    </row>
    <row r="79" spans="1:8" ht="28.5" x14ac:dyDescent="0.25">
      <c r="A79" s="3" t="s">
        <v>177</v>
      </c>
      <c r="B79" s="13" t="s">
        <v>178</v>
      </c>
      <c r="C79" s="13" t="s">
        <v>179</v>
      </c>
      <c r="D79" s="13" t="s">
        <v>180</v>
      </c>
      <c r="E79" s="13" t="s">
        <v>42</v>
      </c>
      <c r="F79" s="21">
        <v>3.3180000000000001</v>
      </c>
      <c r="G79" s="4"/>
      <c r="H79" s="4">
        <f t="shared" si="6"/>
        <v>0</v>
      </c>
    </row>
    <row r="80" spans="1:8" ht="28.5" x14ac:dyDescent="0.25">
      <c r="A80" s="3" t="s">
        <v>181</v>
      </c>
      <c r="B80" s="13" t="s">
        <v>182</v>
      </c>
      <c r="C80" s="13" t="s">
        <v>22</v>
      </c>
      <c r="D80" s="13" t="s">
        <v>183</v>
      </c>
      <c r="E80" s="13" t="s">
        <v>42</v>
      </c>
      <c r="F80" s="21">
        <v>35.076000000000001</v>
      </c>
      <c r="G80" s="4"/>
      <c r="H80" s="4">
        <f t="shared" si="6"/>
        <v>0</v>
      </c>
    </row>
    <row r="81" spans="1:8" ht="28.5" x14ac:dyDescent="0.25">
      <c r="A81" s="3" t="s">
        <v>184</v>
      </c>
      <c r="B81" s="13" t="s">
        <v>185</v>
      </c>
      <c r="C81" s="13" t="s">
        <v>175</v>
      </c>
      <c r="D81" s="13" t="s">
        <v>186</v>
      </c>
      <c r="E81" s="13" t="s">
        <v>39</v>
      </c>
      <c r="F81" s="21">
        <v>23.04</v>
      </c>
      <c r="G81" s="4"/>
      <c r="H81" s="4">
        <f t="shared" si="6"/>
        <v>0</v>
      </c>
    </row>
    <row r="82" spans="1:8" ht="16.5" x14ac:dyDescent="0.25">
      <c r="A82" s="3" t="s">
        <v>187</v>
      </c>
      <c r="B82" s="13" t="s">
        <v>188</v>
      </c>
      <c r="C82" s="13" t="s">
        <v>175</v>
      </c>
      <c r="D82" s="13" t="s">
        <v>189</v>
      </c>
      <c r="E82" s="13" t="s">
        <v>42</v>
      </c>
      <c r="F82" s="21">
        <v>35.076000000000001</v>
      </c>
      <c r="G82" s="4"/>
      <c r="H82" s="4">
        <f t="shared" si="6"/>
        <v>0</v>
      </c>
    </row>
    <row r="83" spans="1:8" ht="16.5" x14ac:dyDescent="0.25">
      <c r="A83" s="3" t="s">
        <v>190</v>
      </c>
      <c r="B83" s="13" t="s">
        <v>191</v>
      </c>
      <c r="C83" s="13" t="s">
        <v>175</v>
      </c>
      <c r="D83" s="13" t="s">
        <v>192</v>
      </c>
      <c r="E83" s="13" t="s">
        <v>42</v>
      </c>
      <c r="F83" s="21">
        <v>35.076000000000001</v>
      </c>
      <c r="G83" s="4"/>
      <c r="H83" s="4">
        <f t="shared" si="6"/>
        <v>0</v>
      </c>
    </row>
    <row r="84" spans="1:8" ht="16.5" x14ac:dyDescent="0.25">
      <c r="A84" s="3" t="s">
        <v>193</v>
      </c>
      <c r="B84" s="13" t="s">
        <v>185</v>
      </c>
      <c r="C84" s="13" t="s">
        <v>175</v>
      </c>
      <c r="D84" s="13" t="s">
        <v>194</v>
      </c>
      <c r="E84" s="13" t="s">
        <v>39</v>
      </c>
      <c r="F84" s="21">
        <v>1.55</v>
      </c>
      <c r="G84" s="4"/>
      <c r="H84" s="4">
        <f t="shared" si="6"/>
        <v>0</v>
      </c>
    </row>
    <row r="85" spans="1:8" x14ac:dyDescent="0.25">
      <c r="A85" s="5"/>
      <c r="B85" s="18"/>
      <c r="C85" s="18"/>
      <c r="D85" s="5" t="s">
        <v>195</v>
      </c>
      <c r="E85" s="18"/>
      <c r="F85" s="18"/>
      <c r="G85" s="5"/>
      <c r="H85" s="5">
        <f>SUM(H77:H84)</f>
        <v>0</v>
      </c>
    </row>
    <row r="86" spans="1:8" x14ac:dyDescent="0.25">
      <c r="A86" s="2" t="s">
        <v>196</v>
      </c>
      <c r="B86" s="17"/>
      <c r="C86" s="17"/>
      <c r="D86" s="2" t="s">
        <v>197</v>
      </c>
      <c r="E86" s="17"/>
      <c r="F86" s="17"/>
      <c r="G86" s="2"/>
      <c r="H86" s="2"/>
    </row>
    <row r="87" spans="1:8" ht="28.5" x14ac:dyDescent="0.25">
      <c r="A87" s="3" t="s">
        <v>198</v>
      </c>
      <c r="B87" s="13" t="s">
        <v>199</v>
      </c>
      <c r="C87" s="13" t="s">
        <v>18</v>
      </c>
      <c r="D87" s="13" t="s">
        <v>200</v>
      </c>
      <c r="E87" s="13" t="s">
        <v>201</v>
      </c>
      <c r="F87" s="21">
        <v>1</v>
      </c>
      <c r="G87" s="4"/>
      <c r="H87" s="4">
        <f>F87*G87</f>
        <v>0</v>
      </c>
    </row>
    <row r="88" spans="1:8" ht="28.5" x14ac:dyDescent="0.25">
      <c r="A88" s="3" t="s">
        <v>202</v>
      </c>
      <c r="B88" s="13" t="s">
        <v>203</v>
      </c>
      <c r="C88" s="13" t="s">
        <v>18</v>
      </c>
      <c r="D88" s="13" t="s">
        <v>204</v>
      </c>
      <c r="E88" s="13" t="s">
        <v>205</v>
      </c>
      <c r="F88" s="21">
        <v>2</v>
      </c>
      <c r="G88" s="4"/>
      <c r="H88" s="4">
        <f t="shared" ref="H88:H110" si="7">F88*G88</f>
        <v>0</v>
      </c>
    </row>
    <row r="89" spans="1:8" ht="16.5" x14ac:dyDescent="0.25">
      <c r="A89" s="3" t="s">
        <v>206</v>
      </c>
      <c r="B89" s="13" t="s">
        <v>207</v>
      </c>
      <c r="C89" s="13" t="s">
        <v>18</v>
      </c>
      <c r="D89" s="13" t="s">
        <v>208</v>
      </c>
      <c r="E89" s="13" t="s">
        <v>67</v>
      </c>
      <c r="F89" s="21">
        <v>6</v>
      </c>
      <c r="G89" s="4"/>
      <c r="H89" s="4">
        <f t="shared" si="7"/>
        <v>0</v>
      </c>
    </row>
    <row r="90" spans="1:8" ht="28.5" x14ac:dyDescent="0.25">
      <c r="A90" s="3" t="s">
        <v>209</v>
      </c>
      <c r="B90" s="13" t="s">
        <v>210</v>
      </c>
      <c r="C90" s="13" t="s">
        <v>18</v>
      </c>
      <c r="D90" s="13" t="s">
        <v>211</v>
      </c>
      <c r="E90" s="13" t="s">
        <v>67</v>
      </c>
      <c r="F90" s="21">
        <v>4</v>
      </c>
      <c r="G90" s="4"/>
      <c r="H90" s="4">
        <f t="shared" si="7"/>
        <v>0</v>
      </c>
    </row>
    <row r="91" spans="1:8" ht="28.5" x14ac:dyDescent="0.25">
      <c r="A91" s="3" t="s">
        <v>212</v>
      </c>
      <c r="B91" s="13" t="s">
        <v>213</v>
      </c>
      <c r="C91" s="13" t="s">
        <v>18</v>
      </c>
      <c r="D91" s="13" t="s">
        <v>214</v>
      </c>
      <c r="E91" s="13" t="s">
        <v>39</v>
      </c>
      <c r="F91" s="21">
        <v>4.2</v>
      </c>
      <c r="G91" s="4"/>
      <c r="H91" s="4">
        <f t="shared" si="7"/>
        <v>0</v>
      </c>
    </row>
    <row r="92" spans="1:8" ht="16.5" x14ac:dyDescent="0.25">
      <c r="A92" s="3" t="s">
        <v>215</v>
      </c>
      <c r="B92" s="13" t="s">
        <v>210</v>
      </c>
      <c r="C92" s="13" t="s">
        <v>18</v>
      </c>
      <c r="D92" s="13" t="s">
        <v>216</v>
      </c>
      <c r="E92" s="13" t="s">
        <v>67</v>
      </c>
      <c r="F92" s="21">
        <v>1</v>
      </c>
      <c r="G92" s="4"/>
      <c r="H92" s="4">
        <f t="shared" si="7"/>
        <v>0</v>
      </c>
    </row>
    <row r="93" spans="1:8" ht="42.75" x14ac:dyDescent="0.25">
      <c r="A93" s="3" t="s">
        <v>217</v>
      </c>
      <c r="B93" s="13" t="s">
        <v>218</v>
      </c>
      <c r="C93" s="13" t="s">
        <v>18</v>
      </c>
      <c r="D93" s="13" t="s">
        <v>219</v>
      </c>
      <c r="E93" s="13" t="s">
        <v>32</v>
      </c>
      <c r="F93" s="21">
        <v>0.08</v>
      </c>
      <c r="G93" s="4"/>
      <c r="H93" s="4">
        <f t="shared" si="7"/>
        <v>0</v>
      </c>
    </row>
    <row r="94" spans="1:8" ht="28.5" x14ac:dyDescent="0.25">
      <c r="A94" s="3" t="s">
        <v>220</v>
      </c>
      <c r="B94" s="13" t="s">
        <v>221</v>
      </c>
      <c r="C94" s="13" t="s">
        <v>18</v>
      </c>
      <c r="D94" s="13" t="s">
        <v>222</v>
      </c>
      <c r="E94" s="13" t="s">
        <v>32</v>
      </c>
      <c r="F94" s="21">
        <v>0.08</v>
      </c>
      <c r="G94" s="4"/>
      <c r="H94" s="4">
        <f t="shared" si="7"/>
        <v>0</v>
      </c>
    </row>
    <row r="95" spans="1:8" ht="29.25" customHeight="1" x14ac:dyDescent="0.25">
      <c r="A95" s="3" t="s">
        <v>223</v>
      </c>
      <c r="B95" s="13" t="s">
        <v>224</v>
      </c>
      <c r="C95" s="13" t="s">
        <v>18</v>
      </c>
      <c r="D95" s="13" t="s">
        <v>225</v>
      </c>
      <c r="E95" s="13" t="s">
        <v>39</v>
      </c>
      <c r="F95" s="21">
        <v>4.2</v>
      </c>
      <c r="G95" s="4"/>
      <c r="H95" s="4">
        <f t="shared" si="7"/>
        <v>0</v>
      </c>
    </row>
    <row r="96" spans="1:8" ht="31.5" customHeight="1" x14ac:dyDescent="0.25">
      <c r="A96" s="3" t="s">
        <v>226</v>
      </c>
      <c r="B96" s="13" t="s">
        <v>227</v>
      </c>
      <c r="C96" s="13" t="s">
        <v>18</v>
      </c>
      <c r="D96" s="13" t="s">
        <v>228</v>
      </c>
      <c r="E96" s="13" t="s">
        <v>39</v>
      </c>
      <c r="F96" s="21">
        <v>4.2</v>
      </c>
      <c r="G96" s="4"/>
      <c r="H96" s="4">
        <f t="shared" si="7"/>
        <v>0</v>
      </c>
    </row>
    <row r="97" spans="1:8" ht="33" customHeight="1" x14ac:dyDescent="0.25">
      <c r="A97" s="3" t="s">
        <v>229</v>
      </c>
      <c r="B97" s="13" t="s">
        <v>230</v>
      </c>
      <c r="C97" s="13" t="s">
        <v>18</v>
      </c>
      <c r="D97" s="13" t="s">
        <v>231</v>
      </c>
      <c r="E97" s="13" t="s">
        <v>39</v>
      </c>
      <c r="F97" s="21">
        <v>4.2</v>
      </c>
      <c r="G97" s="4"/>
      <c r="H97" s="4">
        <f t="shared" si="7"/>
        <v>0</v>
      </c>
    </row>
    <row r="98" spans="1:8" ht="28.5" x14ac:dyDescent="0.25">
      <c r="A98" s="3" t="s">
        <v>232</v>
      </c>
      <c r="B98" s="13" t="s">
        <v>233</v>
      </c>
      <c r="C98" s="13" t="s">
        <v>18</v>
      </c>
      <c r="D98" s="13" t="s">
        <v>234</v>
      </c>
      <c r="E98" s="13" t="s">
        <v>205</v>
      </c>
      <c r="F98" s="21">
        <v>2</v>
      </c>
      <c r="G98" s="4"/>
      <c r="H98" s="4">
        <f t="shared" si="7"/>
        <v>0</v>
      </c>
    </row>
    <row r="99" spans="1:8" ht="42.75" x14ac:dyDescent="0.25">
      <c r="A99" s="3" t="s">
        <v>235</v>
      </c>
      <c r="B99" s="13" t="s">
        <v>236</v>
      </c>
      <c r="C99" s="13" t="s">
        <v>18</v>
      </c>
      <c r="D99" s="13" t="s">
        <v>237</v>
      </c>
      <c r="E99" s="13" t="s">
        <v>205</v>
      </c>
      <c r="F99" s="21">
        <v>2</v>
      </c>
      <c r="G99" s="4"/>
      <c r="H99" s="4">
        <f t="shared" si="7"/>
        <v>0</v>
      </c>
    </row>
    <row r="100" spans="1:8" ht="28.5" x14ac:dyDescent="0.25">
      <c r="A100" s="3" t="s">
        <v>238</v>
      </c>
      <c r="B100" s="13" t="s">
        <v>239</v>
      </c>
      <c r="C100" s="13" t="s">
        <v>18</v>
      </c>
      <c r="D100" s="13" t="s">
        <v>240</v>
      </c>
      <c r="E100" s="13" t="s">
        <v>67</v>
      </c>
      <c r="F100" s="21">
        <v>2</v>
      </c>
      <c r="G100" s="4"/>
      <c r="H100" s="4">
        <f t="shared" si="7"/>
        <v>0</v>
      </c>
    </row>
    <row r="101" spans="1:8" ht="28.5" x14ac:dyDescent="0.25">
      <c r="A101" s="3" t="s">
        <v>241</v>
      </c>
      <c r="B101" s="13" t="s">
        <v>242</v>
      </c>
      <c r="C101" s="13" t="s">
        <v>18</v>
      </c>
      <c r="D101" s="13" t="s">
        <v>243</v>
      </c>
      <c r="E101" s="13" t="s">
        <v>67</v>
      </c>
      <c r="F101" s="21">
        <v>2</v>
      </c>
      <c r="G101" s="4"/>
      <c r="H101" s="4">
        <f t="shared" si="7"/>
        <v>0</v>
      </c>
    </row>
    <row r="102" spans="1:8" ht="28.5" x14ac:dyDescent="0.25">
      <c r="A102" s="3" t="s">
        <v>244</v>
      </c>
      <c r="B102" s="13" t="s">
        <v>245</v>
      </c>
      <c r="C102" s="13" t="s">
        <v>18</v>
      </c>
      <c r="D102" s="13" t="s">
        <v>246</v>
      </c>
      <c r="E102" s="13" t="s">
        <v>67</v>
      </c>
      <c r="F102" s="21">
        <v>2</v>
      </c>
      <c r="G102" s="4"/>
      <c r="H102" s="4">
        <f t="shared" si="7"/>
        <v>0</v>
      </c>
    </row>
    <row r="103" spans="1:8" ht="42.75" x14ac:dyDescent="0.25">
      <c r="A103" s="3" t="s">
        <v>247</v>
      </c>
      <c r="B103" s="13" t="s">
        <v>248</v>
      </c>
      <c r="C103" s="13" t="s">
        <v>18</v>
      </c>
      <c r="D103" s="13" t="s">
        <v>249</v>
      </c>
      <c r="E103" s="13" t="s">
        <v>42</v>
      </c>
      <c r="F103" s="21">
        <v>0.27700000000000002</v>
      </c>
      <c r="G103" s="4"/>
      <c r="H103" s="4">
        <f t="shared" si="7"/>
        <v>0</v>
      </c>
    </row>
    <row r="104" spans="1:8" ht="16.5" x14ac:dyDescent="0.25">
      <c r="A104" s="3" t="s">
        <v>250</v>
      </c>
      <c r="B104" s="13" t="s">
        <v>251</v>
      </c>
      <c r="C104" s="13" t="s">
        <v>18</v>
      </c>
      <c r="D104" s="13" t="s">
        <v>252</v>
      </c>
      <c r="E104" s="13" t="s">
        <v>42</v>
      </c>
      <c r="F104" s="21">
        <v>0.27700000000000002</v>
      </c>
      <c r="G104" s="4"/>
      <c r="H104" s="4">
        <f t="shared" si="7"/>
        <v>0</v>
      </c>
    </row>
    <row r="105" spans="1:8" ht="28.5" x14ac:dyDescent="0.25">
      <c r="A105" s="3" t="s">
        <v>253</v>
      </c>
      <c r="B105" s="13" t="s">
        <v>254</v>
      </c>
      <c r="C105" s="13" t="s">
        <v>18</v>
      </c>
      <c r="D105" s="13" t="s">
        <v>255</v>
      </c>
      <c r="E105" s="13" t="s">
        <v>42</v>
      </c>
      <c r="F105" s="21">
        <v>0.27700000000000002</v>
      </c>
      <c r="G105" s="4"/>
      <c r="H105" s="4">
        <f t="shared" si="7"/>
        <v>0</v>
      </c>
    </row>
    <row r="106" spans="1:8" ht="28.5" x14ac:dyDescent="0.25">
      <c r="A106" s="3" t="s">
        <v>256</v>
      </c>
      <c r="B106" s="13" t="s">
        <v>257</v>
      </c>
      <c r="C106" s="13" t="s">
        <v>18</v>
      </c>
      <c r="D106" s="13" t="s">
        <v>258</v>
      </c>
      <c r="E106" s="13" t="s">
        <v>39</v>
      </c>
      <c r="F106" s="21">
        <v>4.2</v>
      </c>
      <c r="G106" s="4"/>
      <c r="H106" s="4">
        <f t="shared" si="7"/>
        <v>0</v>
      </c>
    </row>
    <row r="107" spans="1:8" ht="28.5" x14ac:dyDescent="0.25">
      <c r="A107" s="3" t="s">
        <v>259</v>
      </c>
      <c r="B107" s="13" t="s">
        <v>260</v>
      </c>
      <c r="C107" s="13" t="s">
        <v>18</v>
      </c>
      <c r="D107" s="13" t="s">
        <v>261</v>
      </c>
      <c r="E107" s="13" t="s">
        <v>262</v>
      </c>
      <c r="F107" s="21">
        <v>9.1999999999999993</v>
      </c>
      <c r="G107" s="4"/>
      <c r="H107" s="4">
        <f t="shared" si="7"/>
        <v>0</v>
      </c>
    </row>
    <row r="108" spans="1:8" ht="16.5" x14ac:dyDescent="0.25">
      <c r="A108" s="3" t="s">
        <v>263</v>
      </c>
      <c r="B108" s="13" t="s">
        <v>264</v>
      </c>
      <c r="C108" s="13" t="s">
        <v>18</v>
      </c>
      <c r="D108" s="13" t="s">
        <v>265</v>
      </c>
      <c r="E108" s="13" t="s">
        <v>205</v>
      </c>
      <c r="F108" s="21">
        <v>1</v>
      </c>
      <c r="G108" s="4"/>
      <c r="H108" s="4">
        <f t="shared" si="7"/>
        <v>0</v>
      </c>
    </row>
    <row r="109" spans="1:8" ht="28.5" x14ac:dyDescent="0.25">
      <c r="A109" s="3" t="s">
        <v>266</v>
      </c>
      <c r="B109" s="13" t="s">
        <v>267</v>
      </c>
      <c r="C109" s="13" t="s">
        <v>18</v>
      </c>
      <c r="D109" s="13" t="s">
        <v>268</v>
      </c>
      <c r="E109" s="13" t="s">
        <v>67</v>
      </c>
      <c r="F109" s="21">
        <v>1</v>
      </c>
      <c r="G109" s="4"/>
      <c r="H109" s="4">
        <f t="shared" si="7"/>
        <v>0</v>
      </c>
    </row>
    <row r="110" spans="1:8" ht="42.75" x14ac:dyDescent="0.25">
      <c r="A110" s="3" t="s">
        <v>269</v>
      </c>
      <c r="B110" s="13" t="s">
        <v>270</v>
      </c>
      <c r="C110" s="13" t="s">
        <v>18</v>
      </c>
      <c r="D110" s="13" t="s">
        <v>271</v>
      </c>
      <c r="E110" s="13" t="s">
        <v>39</v>
      </c>
      <c r="F110" s="21">
        <v>2.5</v>
      </c>
      <c r="G110" s="4"/>
      <c r="H110" s="4">
        <f t="shared" si="7"/>
        <v>0</v>
      </c>
    </row>
    <row r="111" spans="1:8" x14ac:dyDescent="0.25">
      <c r="A111" s="5"/>
      <c r="B111" s="18"/>
      <c r="C111" s="18"/>
      <c r="D111" s="5" t="s">
        <v>272</v>
      </c>
      <c r="E111" s="18"/>
      <c r="F111" s="18"/>
      <c r="G111" s="5"/>
      <c r="H111" s="5">
        <f>SUM(H87:H110)</f>
        <v>0</v>
      </c>
    </row>
    <row r="112" spans="1:8" ht="28.5" x14ac:dyDescent="0.25">
      <c r="A112" s="2" t="s">
        <v>273</v>
      </c>
      <c r="B112" s="17"/>
      <c r="C112" s="17"/>
      <c r="D112" s="2" t="s">
        <v>274</v>
      </c>
      <c r="E112" s="17"/>
      <c r="F112" s="17"/>
      <c r="G112" s="2"/>
      <c r="H112" s="2"/>
    </row>
    <row r="113" spans="1:8" x14ac:dyDescent="0.25">
      <c r="A113" s="2" t="s">
        <v>275</v>
      </c>
      <c r="B113" s="17"/>
      <c r="C113" s="17"/>
      <c r="D113" s="2" t="s">
        <v>276</v>
      </c>
      <c r="E113" s="17"/>
      <c r="F113" s="17"/>
      <c r="G113" s="2"/>
      <c r="H113" s="2"/>
    </row>
    <row r="114" spans="1:8" ht="28.5" x14ac:dyDescent="0.25">
      <c r="A114" s="3" t="s">
        <v>277</v>
      </c>
      <c r="B114" s="13" t="s">
        <v>278</v>
      </c>
      <c r="C114" s="13" t="s">
        <v>279</v>
      </c>
      <c r="D114" s="13" t="s">
        <v>280</v>
      </c>
      <c r="E114" s="13" t="s">
        <v>205</v>
      </c>
      <c r="F114" s="21">
        <v>2</v>
      </c>
      <c r="G114" s="4"/>
      <c r="H114" s="4">
        <f>F114*G114</f>
        <v>0</v>
      </c>
    </row>
    <row r="115" spans="1:8" ht="16.5" x14ac:dyDescent="0.25">
      <c r="A115" s="3" t="s">
        <v>281</v>
      </c>
      <c r="B115" s="13" t="s">
        <v>282</v>
      </c>
      <c r="C115" s="13" t="s">
        <v>279</v>
      </c>
      <c r="D115" s="13" t="s">
        <v>283</v>
      </c>
      <c r="E115" s="13" t="s">
        <v>67</v>
      </c>
      <c r="F115" s="21">
        <v>4</v>
      </c>
      <c r="G115" s="4"/>
      <c r="H115" s="4">
        <f t="shared" ref="H115:H119" si="8">F115*G115</f>
        <v>0</v>
      </c>
    </row>
    <row r="116" spans="1:8" ht="28.5" x14ac:dyDescent="0.25">
      <c r="A116" s="3" t="s">
        <v>284</v>
      </c>
      <c r="B116" s="13" t="s">
        <v>285</v>
      </c>
      <c r="C116" s="13" t="s">
        <v>279</v>
      </c>
      <c r="D116" s="13" t="s">
        <v>286</v>
      </c>
      <c r="E116" s="13" t="s">
        <v>67</v>
      </c>
      <c r="F116" s="21">
        <v>2</v>
      </c>
      <c r="G116" s="4"/>
      <c r="H116" s="4">
        <f t="shared" si="8"/>
        <v>0</v>
      </c>
    </row>
    <row r="117" spans="1:8" ht="16.5" x14ac:dyDescent="0.25">
      <c r="A117" s="3" t="s">
        <v>287</v>
      </c>
      <c r="B117" s="13" t="s">
        <v>288</v>
      </c>
      <c r="C117" s="13" t="s">
        <v>279</v>
      </c>
      <c r="D117" s="13" t="s">
        <v>289</v>
      </c>
      <c r="E117" s="13" t="s">
        <v>67</v>
      </c>
      <c r="F117" s="21">
        <v>2</v>
      </c>
      <c r="G117" s="4"/>
      <c r="H117" s="4">
        <f t="shared" si="8"/>
        <v>0</v>
      </c>
    </row>
    <row r="118" spans="1:8" ht="28.5" x14ac:dyDescent="0.25">
      <c r="A118" s="3" t="s">
        <v>290</v>
      </c>
      <c r="B118" s="13" t="s">
        <v>291</v>
      </c>
      <c r="C118" s="13" t="s">
        <v>279</v>
      </c>
      <c r="D118" s="13" t="s">
        <v>292</v>
      </c>
      <c r="E118" s="13" t="s">
        <v>67</v>
      </c>
      <c r="F118" s="21">
        <v>6</v>
      </c>
      <c r="G118" s="4"/>
      <c r="H118" s="4">
        <f t="shared" si="8"/>
        <v>0</v>
      </c>
    </row>
    <row r="119" spans="1:8" ht="16.5" x14ac:dyDescent="0.25">
      <c r="A119" s="3" t="s">
        <v>293</v>
      </c>
      <c r="B119" s="13" t="s">
        <v>294</v>
      </c>
      <c r="C119" s="13" t="s">
        <v>279</v>
      </c>
      <c r="D119" s="13" t="s">
        <v>289</v>
      </c>
      <c r="E119" s="13" t="s">
        <v>67</v>
      </c>
      <c r="F119" s="21">
        <v>6</v>
      </c>
      <c r="G119" s="4"/>
      <c r="H119" s="4">
        <f t="shared" si="8"/>
        <v>0</v>
      </c>
    </row>
    <row r="120" spans="1:8" x14ac:dyDescent="0.25">
      <c r="A120" s="5"/>
      <c r="B120" s="18"/>
      <c r="C120" s="18"/>
      <c r="D120" s="5" t="s">
        <v>295</v>
      </c>
      <c r="E120" s="18"/>
      <c r="F120" s="18"/>
      <c r="G120" s="5"/>
      <c r="H120" s="5">
        <f>SUM(H114:H119)</f>
        <v>0</v>
      </c>
    </row>
    <row r="121" spans="1:8" ht="28.5" x14ac:dyDescent="0.25">
      <c r="A121" s="2" t="s">
        <v>296</v>
      </c>
      <c r="B121" s="17"/>
      <c r="C121" s="17"/>
      <c r="D121" s="2" t="s">
        <v>297</v>
      </c>
      <c r="E121" s="17"/>
      <c r="F121" s="17"/>
      <c r="G121" s="2"/>
      <c r="H121" s="2"/>
    </row>
    <row r="122" spans="1:8" ht="42.75" x14ac:dyDescent="0.25">
      <c r="A122" s="3" t="s">
        <v>298</v>
      </c>
      <c r="B122" s="13" t="s">
        <v>299</v>
      </c>
      <c r="C122" s="13" t="s">
        <v>279</v>
      </c>
      <c r="D122" s="13" t="s">
        <v>300</v>
      </c>
      <c r="E122" s="13" t="s">
        <v>301</v>
      </c>
      <c r="F122" s="21">
        <v>4</v>
      </c>
      <c r="G122" s="4"/>
      <c r="H122" s="4">
        <f>F122*G122</f>
        <v>0</v>
      </c>
    </row>
    <row r="123" spans="1:8" ht="77.25" customHeight="1" x14ac:dyDescent="0.25">
      <c r="A123" s="3" t="s">
        <v>302</v>
      </c>
      <c r="B123" s="13" t="s">
        <v>303</v>
      </c>
      <c r="C123" s="13" t="s">
        <v>279</v>
      </c>
      <c r="D123" s="13" t="s">
        <v>304</v>
      </c>
      <c r="E123" s="13" t="s">
        <v>205</v>
      </c>
      <c r="F123" s="21">
        <v>4</v>
      </c>
      <c r="G123" s="4"/>
      <c r="H123" s="4">
        <f t="shared" ref="H123:H129" si="9">F123*G123</f>
        <v>0</v>
      </c>
    </row>
    <row r="124" spans="1:8" ht="32.25" customHeight="1" x14ac:dyDescent="0.25">
      <c r="A124" s="3" t="s">
        <v>305</v>
      </c>
      <c r="B124" s="13" t="s">
        <v>306</v>
      </c>
      <c r="C124" s="13" t="s">
        <v>279</v>
      </c>
      <c r="D124" s="13" t="s">
        <v>307</v>
      </c>
      <c r="E124" s="13" t="s">
        <v>67</v>
      </c>
      <c r="F124" s="21">
        <v>2</v>
      </c>
      <c r="G124" s="4"/>
      <c r="H124" s="4">
        <f t="shared" si="9"/>
        <v>0</v>
      </c>
    </row>
    <row r="125" spans="1:8" ht="28.5" x14ac:dyDescent="0.25">
      <c r="A125" s="3" t="s">
        <v>308</v>
      </c>
      <c r="B125" s="13" t="s">
        <v>309</v>
      </c>
      <c r="C125" s="13" t="s">
        <v>279</v>
      </c>
      <c r="D125" s="13" t="s">
        <v>310</v>
      </c>
      <c r="E125" s="13" t="s">
        <v>67</v>
      </c>
      <c r="F125" s="21">
        <v>1</v>
      </c>
      <c r="G125" s="4"/>
      <c r="H125" s="4">
        <f t="shared" si="9"/>
        <v>0</v>
      </c>
    </row>
    <row r="126" spans="1:8" ht="42.75" x14ac:dyDescent="0.25">
      <c r="A126" s="3" t="s">
        <v>311</v>
      </c>
      <c r="B126" s="13" t="s">
        <v>312</v>
      </c>
      <c r="C126" s="13" t="s">
        <v>279</v>
      </c>
      <c r="D126" s="13" t="s">
        <v>313</v>
      </c>
      <c r="E126" s="13" t="s">
        <v>67</v>
      </c>
      <c r="F126" s="21">
        <v>1</v>
      </c>
      <c r="G126" s="4"/>
      <c r="H126" s="4">
        <f t="shared" si="9"/>
        <v>0</v>
      </c>
    </row>
    <row r="127" spans="1:8" ht="28.5" x14ac:dyDescent="0.25">
      <c r="A127" s="3" t="s">
        <v>314</v>
      </c>
      <c r="B127" s="13" t="s">
        <v>315</v>
      </c>
      <c r="C127" s="13" t="s">
        <v>279</v>
      </c>
      <c r="D127" s="13" t="s">
        <v>316</v>
      </c>
      <c r="E127" s="13" t="s">
        <v>67</v>
      </c>
      <c r="F127" s="21">
        <v>1</v>
      </c>
      <c r="G127" s="4"/>
      <c r="H127" s="4">
        <f t="shared" si="9"/>
        <v>0</v>
      </c>
    </row>
    <row r="128" spans="1:8" ht="16.5" x14ac:dyDescent="0.25">
      <c r="A128" s="3" t="s">
        <v>317</v>
      </c>
      <c r="B128" s="13" t="s">
        <v>318</v>
      </c>
      <c r="C128" s="13" t="s">
        <v>279</v>
      </c>
      <c r="D128" s="13" t="s">
        <v>319</v>
      </c>
      <c r="E128" s="13" t="s">
        <v>67</v>
      </c>
      <c r="F128" s="21">
        <v>1</v>
      </c>
      <c r="G128" s="4"/>
      <c r="H128" s="4">
        <f t="shared" si="9"/>
        <v>0</v>
      </c>
    </row>
    <row r="129" spans="1:8" ht="16.5" x14ac:dyDescent="0.25">
      <c r="A129" s="3" t="s">
        <v>320</v>
      </c>
      <c r="B129" s="13" t="s">
        <v>321</v>
      </c>
      <c r="C129" s="13" t="s">
        <v>279</v>
      </c>
      <c r="D129" s="13" t="s">
        <v>322</v>
      </c>
      <c r="E129" s="13" t="s">
        <v>67</v>
      </c>
      <c r="F129" s="21">
        <v>5</v>
      </c>
      <c r="G129" s="4"/>
      <c r="H129" s="4">
        <f t="shared" si="9"/>
        <v>0</v>
      </c>
    </row>
    <row r="130" spans="1:8" ht="28.5" x14ac:dyDescent="0.25">
      <c r="A130" s="5"/>
      <c r="B130" s="18"/>
      <c r="C130" s="18"/>
      <c r="D130" s="5" t="s">
        <v>323</v>
      </c>
      <c r="E130" s="18"/>
      <c r="F130" s="18"/>
      <c r="G130" s="5"/>
      <c r="H130" s="5">
        <f>SUM(H122:H129)</f>
        <v>0</v>
      </c>
    </row>
    <row r="131" spans="1:8" x14ac:dyDescent="0.25">
      <c r="A131" s="2" t="s">
        <v>324</v>
      </c>
      <c r="B131" s="17"/>
      <c r="C131" s="17"/>
      <c r="D131" s="2" t="s">
        <v>325</v>
      </c>
      <c r="E131" s="17"/>
      <c r="F131" s="17"/>
      <c r="G131" s="2"/>
      <c r="H131" s="2"/>
    </row>
    <row r="132" spans="1:8" ht="57" x14ac:dyDescent="0.25">
      <c r="A132" s="3" t="s">
        <v>326</v>
      </c>
      <c r="B132" s="13" t="s">
        <v>327</v>
      </c>
      <c r="C132" s="13" t="s">
        <v>279</v>
      </c>
      <c r="D132" s="13" t="s">
        <v>328</v>
      </c>
      <c r="E132" s="13" t="s">
        <v>301</v>
      </c>
      <c r="F132" s="21">
        <v>6</v>
      </c>
      <c r="G132" s="4"/>
      <c r="H132" s="4">
        <f>F132*G132</f>
        <v>0</v>
      </c>
    </row>
    <row r="133" spans="1:8" ht="16.5" x14ac:dyDescent="0.25">
      <c r="A133" s="3" t="s">
        <v>329</v>
      </c>
      <c r="B133" s="13" t="s">
        <v>318</v>
      </c>
      <c r="C133" s="13" t="s">
        <v>279</v>
      </c>
      <c r="D133" s="13" t="s">
        <v>319</v>
      </c>
      <c r="E133" s="13" t="s">
        <v>67</v>
      </c>
      <c r="F133" s="21">
        <v>1</v>
      </c>
      <c r="G133" s="4"/>
      <c r="H133" s="4">
        <f t="shared" ref="H133:H134" si="10">F133*G133</f>
        <v>0</v>
      </c>
    </row>
    <row r="134" spans="1:8" ht="16.5" x14ac:dyDescent="0.25">
      <c r="A134" s="3" t="s">
        <v>330</v>
      </c>
      <c r="B134" s="13" t="s">
        <v>321</v>
      </c>
      <c r="C134" s="13" t="s">
        <v>279</v>
      </c>
      <c r="D134" s="13" t="s">
        <v>322</v>
      </c>
      <c r="E134" s="13" t="s">
        <v>67</v>
      </c>
      <c r="F134" s="21">
        <v>5</v>
      </c>
      <c r="G134" s="4"/>
      <c r="H134" s="4">
        <f t="shared" si="10"/>
        <v>0</v>
      </c>
    </row>
    <row r="135" spans="1:8" x14ac:dyDescent="0.25">
      <c r="A135" s="5"/>
      <c r="B135" s="18"/>
      <c r="C135" s="18"/>
      <c r="D135" s="5" t="s">
        <v>331</v>
      </c>
      <c r="E135" s="18"/>
      <c r="F135" s="18"/>
      <c r="G135" s="5"/>
      <c r="H135" s="5">
        <f>SUM(H132:H134)</f>
        <v>0</v>
      </c>
    </row>
    <row r="136" spans="1:8" ht="28.5" x14ac:dyDescent="0.25">
      <c r="A136" s="5"/>
      <c r="B136" s="18"/>
      <c r="C136" s="18"/>
      <c r="D136" s="5" t="s">
        <v>332</v>
      </c>
      <c r="E136" s="18"/>
      <c r="F136" s="18"/>
      <c r="G136" s="5"/>
      <c r="H136" s="5">
        <f>H130+H135+H120</f>
        <v>0</v>
      </c>
    </row>
    <row r="137" spans="1:8" ht="28.5" x14ac:dyDescent="0.25">
      <c r="A137" s="5"/>
      <c r="B137" s="18"/>
      <c r="C137" s="18"/>
      <c r="D137" s="5" t="s">
        <v>333</v>
      </c>
      <c r="E137" s="18"/>
      <c r="F137" s="18"/>
      <c r="G137" s="5"/>
      <c r="H137" s="5">
        <f>H14+H18+H26+H35+H45+H63+H75+H85+H111+H136</f>
        <v>0</v>
      </c>
    </row>
    <row r="138" spans="1:8" x14ac:dyDescent="0.25">
      <c r="A138" s="2" t="s">
        <v>7</v>
      </c>
      <c r="B138" s="17"/>
      <c r="C138" s="17"/>
      <c r="D138" s="2" t="s">
        <v>334</v>
      </c>
      <c r="E138" s="17"/>
      <c r="F138" s="17"/>
      <c r="G138" s="2"/>
      <c r="H138" s="2"/>
    </row>
    <row r="139" spans="1:8" x14ac:dyDescent="0.25">
      <c r="A139" s="2" t="s">
        <v>335</v>
      </c>
      <c r="B139" s="17"/>
      <c r="C139" s="17"/>
      <c r="D139" s="2" t="s">
        <v>45</v>
      </c>
      <c r="E139" s="17"/>
      <c r="F139" s="17"/>
      <c r="G139" s="2"/>
      <c r="H139" s="2"/>
    </row>
    <row r="140" spans="1:8" ht="16.5" x14ac:dyDescent="0.25">
      <c r="A140" s="3" t="s">
        <v>336</v>
      </c>
      <c r="B140" s="13" t="s">
        <v>47</v>
      </c>
      <c r="C140" s="13" t="s">
        <v>22</v>
      </c>
      <c r="D140" s="13" t="s">
        <v>48</v>
      </c>
      <c r="E140" s="13" t="s">
        <v>42</v>
      </c>
      <c r="F140" s="21">
        <v>3.51</v>
      </c>
      <c r="G140" s="4"/>
      <c r="H140" s="4">
        <f>F140*G140</f>
        <v>0</v>
      </c>
    </row>
    <row r="141" spans="1:8" ht="16.5" x14ac:dyDescent="0.25">
      <c r="A141" s="3" t="s">
        <v>337</v>
      </c>
      <c r="B141" s="13" t="s">
        <v>21</v>
      </c>
      <c r="C141" s="13" t="s">
        <v>22</v>
      </c>
      <c r="D141" s="13" t="s">
        <v>23</v>
      </c>
      <c r="E141" s="13" t="s">
        <v>20</v>
      </c>
      <c r="F141" s="21">
        <v>0.105</v>
      </c>
      <c r="G141" s="4"/>
      <c r="H141" s="4">
        <f t="shared" ref="H141:H145" si="11">F141*G141</f>
        <v>0</v>
      </c>
    </row>
    <row r="142" spans="1:8" ht="28.5" x14ac:dyDescent="0.25">
      <c r="A142" s="3" t="s">
        <v>338</v>
      </c>
      <c r="B142" s="13" t="s">
        <v>24</v>
      </c>
      <c r="C142" s="13" t="s">
        <v>22</v>
      </c>
      <c r="D142" s="13" t="s">
        <v>25</v>
      </c>
      <c r="E142" s="13" t="s">
        <v>20</v>
      </c>
      <c r="F142" s="21">
        <v>0.105</v>
      </c>
      <c r="G142" s="4"/>
      <c r="H142" s="4">
        <f t="shared" si="11"/>
        <v>0</v>
      </c>
    </row>
    <row r="143" spans="1:8" ht="36" customHeight="1" x14ac:dyDescent="0.25">
      <c r="A143" s="3" t="s">
        <v>339</v>
      </c>
      <c r="B143" s="13" t="s">
        <v>26</v>
      </c>
      <c r="C143" s="13" t="s">
        <v>22</v>
      </c>
      <c r="D143" s="13" t="s">
        <v>27</v>
      </c>
      <c r="E143" s="13" t="s">
        <v>20</v>
      </c>
      <c r="F143" s="21">
        <v>0.105</v>
      </c>
      <c r="G143" s="4"/>
      <c r="H143" s="4">
        <f t="shared" si="11"/>
        <v>0</v>
      </c>
    </row>
    <row r="144" spans="1:8" ht="42.75" x14ac:dyDescent="0.25">
      <c r="A144" s="3" t="s">
        <v>340</v>
      </c>
      <c r="B144" s="13" t="s">
        <v>28</v>
      </c>
      <c r="C144" s="13" t="s">
        <v>22</v>
      </c>
      <c r="D144" s="13" t="s">
        <v>29</v>
      </c>
      <c r="E144" s="13" t="s">
        <v>20</v>
      </c>
      <c r="F144" s="21">
        <v>0.105</v>
      </c>
      <c r="G144" s="4"/>
      <c r="H144" s="4">
        <f t="shared" si="11"/>
        <v>0</v>
      </c>
    </row>
    <row r="145" spans="1:8" ht="42.75" x14ac:dyDescent="0.25">
      <c r="A145" s="3" t="s">
        <v>341</v>
      </c>
      <c r="B145" s="13" t="s">
        <v>30</v>
      </c>
      <c r="C145" s="13" t="s">
        <v>22</v>
      </c>
      <c r="D145" s="13" t="s">
        <v>31</v>
      </c>
      <c r="E145" s="13" t="s">
        <v>32</v>
      </c>
      <c r="F145" s="21">
        <v>0.189</v>
      </c>
      <c r="G145" s="4"/>
      <c r="H145" s="4">
        <f t="shared" si="11"/>
        <v>0</v>
      </c>
    </row>
    <row r="146" spans="1:8" ht="28.5" x14ac:dyDescent="0.25">
      <c r="A146" s="5"/>
      <c r="B146" s="18"/>
      <c r="C146" s="18"/>
      <c r="D146" s="5" t="s">
        <v>342</v>
      </c>
      <c r="E146" s="18"/>
      <c r="F146" s="18"/>
      <c r="G146" s="5"/>
      <c r="H146" s="5">
        <f>SUM(H140:H145)</f>
        <v>0</v>
      </c>
    </row>
    <row r="147" spans="1:8" x14ac:dyDescent="0.25">
      <c r="A147" s="2" t="s">
        <v>343</v>
      </c>
      <c r="B147" s="17"/>
      <c r="C147" s="17"/>
      <c r="D147" s="2" t="s">
        <v>344</v>
      </c>
      <c r="E147" s="17"/>
      <c r="F147" s="17"/>
      <c r="G147" s="2"/>
      <c r="H147" s="2"/>
    </row>
    <row r="148" spans="1:8" ht="35.25" customHeight="1" x14ac:dyDescent="0.25">
      <c r="A148" s="3" t="s">
        <v>345</v>
      </c>
      <c r="B148" s="13" t="s">
        <v>346</v>
      </c>
      <c r="C148" s="13" t="s">
        <v>22</v>
      </c>
      <c r="D148" s="13" t="s">
        <v>347</v>
      </c>
      <c r="E148" s="13" t="s">
        <v>201</v>
      </c>
      <c r="F148" s="21">
        <v>1</v>
      </c>
      <c r="G148" s="4"/>
      <c r="H148" s="4">
        <f>F148*G148</f>
        <v>0</v>
      </c>
    </row>
    <row r="149" spans="1:8" ht="28.5" x14ac:dyDescent="0.25">
      <c r="A149" s="3" t="s">
        <v>348</v>
      </c>
      <c r="B149" s="13" t="s">
        <v>346</v>
      </c>
      <c r="C149" s="13" t="s">
        <v>22</v>
      </c>
      <c r="D149" s="13" t="s">
        <v>349</v>
      </c>
      <c r="E149" s="13" t="s">
        <v>201</v>
      </c>
      <c r="F149" s="21">
        <v>1</v>
      </c>
      <c r="G149" s="4"/>
      <c r="H149" s="4">
        <f t="shared" ref="H149:H153" si="12">F149*G149</f>
        <v>0</v>
      </c>
    </row>
    <row r="150" spans="1:8" ht="16.5" x14ac:dyDescent="0.25">
      <c r="A150" s="3" t="s">
        <v>350</v>
      </c>
      <c r="B150" s="13" t="s">
        <v>351</v>
      </c>
      <c r="C150" s="13" t="s">
        <v>22</v>
      </c>
      <c r="D150" s="13" t="s">
        <v>352</v>
      </c>
      <c r="E150" s="13" t="s">
        <v>67</v>
      </c>
      <c r="F150" s="21">
        <v>1</v>
      </c>
      <c r="G150" s="4"/>
      <c r="H150" s="4">
        <f t="shared" si="12"/>
        <v>0</v>
      </c>
    </row>
    <row r="151" spans="1:8" ht="28.5" x14ac:dyDescent="0.25">
      <c r="A151" s="3" t="s">
        <v>353</v>
      </c>
      <c r="B151" s="13" t="s">
        <v>354</v>
      </c>
      <c r="C151" s="13" t="s">
        <v>22</v>
      </c>
      <c r="D151" s="13" t="s">
        <v>355</v>
      </c>
      <c r="E151" s="13" t="s">
        <v>67</v>
      </c>
      <c r="F151" s="21">
        <v>2</v>
      </c>
      <c r="G151" s="4"/>
      <c r="H151" s="4">
        <f t="shared" si="12"/>
        <v>0</v>
      </c>
    </row>
    <row r="152" spans="1:8" ht="42.75" x14ac:dyDescent="0.25">
      <c r="A152" s="3" t="s">
        <v>356</v>
      </c>
      <c r="B152" s="13" t="s">
        <v>357</v>
      </c>
      <c r="C152" s="13" t="s">
        <v>22</v>
      </c>
      <c r="D152" s="13" t="s">
        <v>358</v>
      </c>
      <c r="E152" s="13" t="s">
        <v>205</v>
      </c>
      <c r="F152" s="21">
        <v>1</v>
      </c>
      <c r="G152" s="4"/>
      <c r="H152" s="4">
        <f t="shared" si="12"/>
        <v>0</v>
      </c>
    </row>
    <row r="153" spans="1:8" ht="16.5" x14ac:dyDescent="0.25">
      <c r="A153" s="3" t="s">
        <v>359</v>
      </c>
      <c r="B153" s="13" t="s">
        <v>360</v>
      </c>
      <c r="C153" s="13" t="s">
        <v>22</v>
      </c>
      <c r="D153" s="13" t="s">
        <v>361</v>
      </c>
      <c r="E153" s="13" t="s">
        <v>67</v>
      </c>
      <c r="F153" s="21">
        <v>1</v>
      </c>
      <c r="G153" s="4"/>
      <c r="H153" s="4">
        <f t="shared" si="12"/>
        <v>0</v>
      </c>
    </row>
    <row r="154" spans="1:8" x14ac:dyDescent="0.25">
      <c r="A154" s="5"/>
      <c r="B154" s="18"/>
      <c r="C154" s="18"/>
      <c r="D154" s="5" t="s">
        <v>362</v>
      </c>
      <c r="E154" s="18"/>
      <c r="F154" s="18"/>
      <c r="G154" s="5"/>
      <c r="H154" s="5">
        <f>SUM(H148:H153)</f>
        <v>0</v>
      </c>
    </row>
    <row r="155" spans="1:8" ht="28.5" x14ac:dyDescent="0.25">
      <c r="A155" s="2" t="s">
        <v>363</v>
      </c>
      <c r="B155" s="17"/>
      <c r="C155" s="17"/>
      <c r="D155" s="2" t="s">
        <v>56</v>
      </c>
      <c r="E155" s="17"/>
      <c r="F155" s="17"/>
      <c r="G155" s="2"/>
      <c r="H155" s="2"/>
    </row>
    <row r="156" spans="1:8" ht="28.5" x14ac:dyDescent="0.25">
      <c r="A156" s="3" t="s">
        <v>364</v>
      </c>
      <c r="B156" s="13" t="s">
        <v>58</v>
      </c>
      <c r="C156" s="13" t="s">
        <v>22</v>
      </c>
      <c r="D156" s="13" t="s">
        <v>59</v>
      </c>
      <c r="E156" s="13" t="s">
        <v>39</v>
      </c>
      <c r="F156" s="21">
        <v>2.1059999999999999</v>
      </c>
      <c r="G156" s="4"/>
      <c r="H156" s="4">
        <f>F156*G156</f>
        <v>0</v>
      </c>
    </row>
    <row r="157" spans="1:8" ht="28.5" x14ac:dyDescent="0.25">
      <c r="A157" s="3" t="s">
        <v>365</v>
      </c>
      <c r="B157" s="13" t="s">
        <v>61</v>
      </c>
      <c r="C157" s="13" t="s">
        <v>22</v>
      </c>
      <c r="D157" s="13" t="s">
        <v>62</v>
      </c>
      <c r="E157" s="13" t="s">
        <v>39</v>
      </c>
      <c r="F157" s="21">
        <v>1.4039999999999999</v>
      </c>
      <c r="G157" s="4"/>
      <c r="H157" s="4">
        <f t="shared" ref="H157:H162" si="13">F157*G157</f>
        <v>0</v>
      </c>
    </row>
    <row r="158" spans="1:8" ht="28.5" x14ac:dyDescent="0.25">
      <c r="A158" s="3" t="s">
        <v>366</v>
      </c>
      <c r="B158" s="13" t="s">
        <v>64</v>
      </c>
      <c r="C158" s="13" t="s">
        <v>65</v>
      </c>
      <c r="D158" s="13" t="s">
        <v>66</v>
      </c>
      <c r="E158" s="13" t="s">
        <v>67</v>
      </c>
      <c r="F158" s="21">
        <v>18</v>
      </c>
      <c r="G158" s="4"/>
      <c r="H158" s="4">
        <f t="shared" si="13"/>
        <v>0</v>
      </c>
    </row>
    <row r="159" spans="1:8" ht="28.5" x14ac:dyDescent="0.25">
      <c r="A159" s="3" t="s">
        <v>367</v>
      </c>
      <c r="B159" s="13" t="s">
        <v>69</v>
      </c>
      <c r="C159" s="13" t="s">
        <v>65</v>
      </c>
      <c r="D159" s="13" t="s">
        <v>70</v>
      </c>
      <c r="E159" s="13" t="s">
        <v>71</v>
      </c>
      <c r="F159" s="21">
        <v>7.2</v>
      </c>
      <c r="G159" s="4"/>
      <c r="H159" s="4">
        <f t="shared" si="13"/>
        <v>0</v>
      </c>
    </row>
    <row r="160" spans="1:8" ht="48" customHeight="1" x14ac:dyDescent="0.25">
      <c r="A160" s="3" t="s">
        <v>368</v>
      </c>
      <c r="B160" s="13" t="s">
        <v>73</v>
      </c>
      <c r="C160" s="13" t="s">
        <v>65</v>
      </c>
      <c r="D160" s="13" t="s">
        <v>74</v>
      </c>
      <c r="E160" s="13" t="s">
        <v>20</v>
      </c>
      <c r="F160" s="21">
        <v>0.21099999999999999</v>
      </c>
      <c r="G160" s="4"/>
      <c r="H160" s="4">
        <f t="shared" si="13"/>
        <v>0</v>
      </c>
    </row>
    <row r="161" spans="1:8" ht="57" x14ac:dyDescent="0.25">
      <c r="A161" s="3" t="s">
        <v>369</v>
      </c>
      <c r="B161" s="13" t="s">
        <v>76</v>
      </c>
      <c r="C161" s="13" t="s">
        <v>37</v>
      </c>
      <c r="D161" s="13" t="s">
        <v>77</v>
      </c>
      <c r="E161" s="13" t="s">
        <v>42</v>
      </c>
      <c r="F161" s="21">
        <v>2.5270000000000001</v>
      </c>
      <c r="G161" s="4"/>
      <c r="H161" s="4">
        <f t="shared" si="13"/>
        <v>0</v>
      </c>
    </row>
    <row r="162" spans="1:8" ht="28.5" x14ac:dyDescent="0.25">
      <c r="A162" s="3" t="s">
        <v>370</v>
      </c>
      <c r="B162" s="13" t="s">
        <v>40</v>
      </c>
      <c r="C162" s="13" t="s">
        <v>37</v>
      </c>
      <c r="D162" s="13" t="s">
        <v>41</v>
      </c>
      <c r="E162" s="13" t="s">
        <v>42</v>
      </c>
      <c r="F162" s="21">
        <v>2.5270000000000001</v>
      </c>
      <c r="G162" s="4"/>
      <c r="H162" s="4">
        <f t="shared" si="13"/>
        <v>0</v>
      </c>
    </row>
    <row r="163" spans="1:8" ht="28.5" x14ac:dyDescent="0.25">
      <c r="A163" s="5"/>
      <c r="B163" s="18"/>
      <c r="C163" s="18"/>
      <c r="D163" s="5" t="s">
        <v>371</v>
      </c>
      <c r="E163" s="18"/>
      <c r="F163" s="18"/>
      <c r="G163" s="5"/>
      <c r="H163" s="5">
        <f>SUM(H156:H162)</f>
        <v>0</v>
      </c>
    </row>
    <row r="164" spans="1:8" x14ac:dyDescent="0.25">
      <c r="A164" s="2" t="s">
        <v>372</v>
      </c>
      <c r="B164" s="17"/>
      <c r="C164" s="17"/>
      <c r="D164" s="2" t="s">
        <v>373</v>
      </c>
      <c r="E164" s="17"/>
      <c r="F164" s="17"/>
      <c r="G164" s="2"/>
      <c r="H164" s="2"/>
    </row>
    <row r="165" spans="1:8" ht="28.5" x14ac:dyDescent="0.25">
      <c r="A165" s="3" t="s">
        <v>374</v>
      </c>
      <c r="B165" s="13" t="s">
        <v>58</v>
      </c>
      <c r="C165" s="13" t="s">
        <v>22</v>
      </c>
      <c r="D165" s="13" t="s">
        <v>59</v>
      </c>
      <c r="E165" s="13" t="s">
        <v>39</v>
      </c>
      <c r="F165" s="21">
        <v>2.7</v>
      </c>
      <c r="G165" s="4"/>
      <c r="H165" s="4">
        <f>F165*G165</f>
        <v>0</v>
      </c>
    </row>
    <row r="166" spans="1:8" ht="28.5" x14ac:dyDescent="0.25">
      <c r="A166" s="3" t="s">
        <v>375</v>
      </c>
      <c r="B166" s="13" t="s">
        <v>61</v>
      </c>
      <c r="C166" s="13" t="s">
        <v>22</v>
      </c>
      <c r="D166" s="13" t="s">
        <v>62</v>
      </c>
      <c r="E166" s="13" t="s">
        <v>39</v>
      </c>
      <c r="F166" s="21">
        <v>1.5</v>
      </c>
      <c r="G166" s="4"/>
      <c r="H166" s="4">
        <f t="shared" ref="H166:H171" si="14">F166*G166</f>
        <v>0</v>
      </c>
    </row>
    <row r="167" spans="1:8" ht="28.5" x14ac:dyDescent="0.25">
      <c r="A167" s="3" t="s">
        <v>376</v>
      </c>
      <c r="B167" s="13" t="s">
        <v>64</v>
      </c>
      <c r="C167" s="13" t="s">
        <v>65</v>
      </c>
      <c r="D167" s="13" t="s">
        <v>66</v>
      </c>
      <c r="E167" s="13" t="s">
        <v>67</v>
      </c>
      <c r="F167" s="21">
        <v>6</v>
      </c>
      <c r="G167" s="4"/>
      <c r="H167" s="4">
        <f t="shared" si="14"/>
        <v>0</v>
      </c>
    </row>
    <row r="168" spans="1:8" ht="28.5" x14ac:dyDescent="0.25">
      <c r="A168" s="3" t="s">
        <v>377</v>
      </c>
      <c r="B168" s="13" t="s">
        <v>69</v>
      </c>
      <c r="C168" s="13" t="s">
        <v>65</v>
      </c>
      <c r="D168" s="13" t="s">
        <v>70</v>
      </c>
      <c r="E168" s="13" t="s">
        <v>71</v>
      </c>
      <c r="F168" s="21">
        <v>2.4</v>
      </c>
      <c r="G168" s="4"/>
      <c r="H168" s="4">
        <f t="shared" si="14"/>
        <v>0</v>
      </c>
    </row>
    <row r="169" spans="1:8" ht="42.75" x14ac:dyDescent="0.25">
      <c r="A169" s="3" t="s">
        <v>378</v>
      </c>
      <c r="B169" s="13" t="s">
        <v>73</v>
      </c>
      <c r="C169" s="13" t="s">
        <v>65</v>
      </c>
      <c r="D169" s="13" t="s">
        <v>74</v>
      </c>
      <c r="E169" s="13" t="s">
        <v>20</v>
      </c>
      <c r="F169" s="21">
        <v>0.14000000000000001</v>
      </c>
      <c r="G169" s="4"/>
      <c r="H169" s="4">
        <f t="shared" si="14"/>
        <v>0</v>
      </c>
    </row>
    <row r="170" spans="1:8" ht="57" x14ac:dyDescent="0.25">
      <c r="A170" s="3" t="s">
        <v>379</v>
      </c>
      <c r="B170" s="13" t="s">
        <v>76</v>
      </c>
      <c r="C170" s="13" t="s">
        <v>37</v>
      </c>
      <c r="D170" s="13" t="s">
        <v>77</v>
      </c>
      <c r="E170" s="13" t="s">
        <v>42</v>
      </c>
      <c r="F170" s="21">
        <v>0.8</v>
      </c>
      <c r="G170" s="4"/>
      <c r="H170" s="4">
        <f t="shared" si="14"/>
        <v>0</v>
      </c>
    </row>
    <row r="171" spans="1:8" ht="28.5" x14ac:dyDescent="0.25">
      <c r="A171" s="3" t="s">
        <v>380</v>
      </c>
      <c r="B171" s="13" t="s">
        <v>40</v>
      </c>
      <c r="C171" s="13" t="s">
        <v>37</v>
      </c>
      <c r="D171" s="13" t="s">
        <v>41</v>
      </c>
      <c r="E171" s="13" t="s">
        <v>42</v>
      </c>
      <c r="F171" s="21">
        <v>0.8</v>
      </c>
      <c r="G171" s="4"/>
      <c r="H171" s="4">
        <f t="shared" si="14"/>
        <v>0</v>
      </c>
    </row>
    <row r="172" spans="1:8" x14ac:dyDescent="0.25">
      <c r="A172" s="5"/>
      <c r="B172" s="18"/>
      <c r="C172" s="18"/>
      <c r="D172" s="5" t="s">
        <v>381</v>
      </c>
      <c r="E172" s="18"/>
      <c r="F172" s="18"/>
      <c r="G172" s="5"/>
      <c r="H172" s="5">
        <f>SUM(H165:H171)</f>
        <v>0</v>
      </c>
    </row>
    <row r="173" spans="1:8" x14ac:dyDescent="0.25">
      <c r="A173" s="2" t="s">
        <v>382</v>
      </c>
      <c r="B173" s="17"/>
      <c r="C173" s="17"/>
      <c r="D173" s="2" t="s">
        <v>101</v>
      </c>
      <c r="E173" s="17"/>
      <c r="F173" s="17"/>
      <c r="G173" s="2"/>
      <c r="H173" s="2"/>
    </row>
    <row r="174" spans="1:8" ht="16.5" x14ac:dyDescent="0.25">
      <c r="A174" s="3" t="s">
        <v>383</v>
      </c>
      <c r="B174" s="13" t="s">
        <v>83</v>
      </c>
      <c r="C174" s="13" t="s">
        <v>22</v>
      </c>
      <c r="D174" s="13" t="s">
        <v>84</v>
      </c>
      <c r="E174" s="13" t="s">
        <v>42</v>
      </c>
      <c r="F174" s="21">
        <v>2.4700000000000002</v>
      </c>
      <c r="G174" s="4"/>
      <c r="H174" s="4">
        <f>F174*G174</f>
        <v>0</v>
      </c>
    </row>
    <row r="175" spans="1:8" ht="16.5" x14ac:dyDescent="0.25">
      <c r="A175" s="3" t="s">
        <v>384</v>
      </c>
      <c r="B175" s="13" t="s">
        <v>21</v>
      </c>
      <c r="C175" s="13" t="s">
        <v>22</v>
      </c>
      <c r="D175" s="13" t="s">
        <v>23</v>
      </c>
      <c r="E175" s="13" t="s">
        <v>20</v>
      </c>
      <c r="F175" s="21">
        <v>0.185</v>
      </c>
      <c r="G175" s="4"/>
      <c r="H175" s="4">
        <f t="shared" ref="H175:H187" si="15">F175*G175</f>
        <v>0</v>
      </c>
    </row>
    <row r="176" spans="1:8" ht="28.5" x14ac:dyDescent="0.25">
      <c r="A176" s="3" t="s">
        <v>385</v>
      </c>
      <c r="B176" s="13" t="s">
        <v>24</v>
      </c>
      <c r="C176" s="13" t="s">
        <v>22</v>
      </c>
      <c r="D176" s="13" t="s">
        <v>25</v>
      </c>
      <c r="E176" s="13" t="s">
        <v>20</v>
      </c>
      <c r="F176" s="21">
        <v>0.185</v>
      </c>
      <c r="G176" s="4"/>
      <c r="H176" s="4">
        <f t="shared" si="15"/>
        <v>0</v>
      </c>
    </row>
    <row r="177" spans="1:8" ht="31.5" customHeight="1" x14ac:dyDescent="0.25">
      <c r="A177" s="3" t="s">
        <v>386</v>
      </c>
      <c r="B177" s="13" t="s">
        <v>26</v>
      </c>
      <c r="C177" s="13" t="s">
        <v>22</v>
      </c>
      <c r="D177" s="13" t="s">
        <v>27</v>
      </c>
      <c r="E177" s="13" t="s">
        <v>20</v>
      </c>
      <c r="F177" s="21">
        <v>0.185</v>
      </c>
      <c r="G177" s="4"/>
      <c r="H177" s="4">
        <f t="shared" si="15"/>
        <v>0</v>
      </c>
    </row>
    <row r="178" spans="1:8" ht="42.75" x14ac:dyDescent="0.25">
      <c r="A178" s="3" t="s">
        <v>387</v>
      </c>
      <c r="B178" s="13" t="s">
        <v>28</v>
      </c>
      <c r="C178" s="13" t="s">
        <v>22</v>
      </c>
      <c r="D178" s="13" t="s">
        <v>29</v>
      </c>
      <c r="E178" s="13" t="s">
        <v>20</v>
      </c>
      <c r="F178" s="21">
        <v>0.185</v>
      </c>
      <c r="G178" s="4"/>
      <c r="H178" s="4">
        <f t="shared" si="15"/>
        <v>0</v>
      </c>
    </row>
    <row r="179" spans="1:8" ht="42.75" x14ac:dyDescent="0.25">
      <c r="A179" s="3" t="s">
        <v>388</v>
      </c>
      <c r="B179" s="13" t="s">
        <v>30</v>
      </c>
      <c r="C179" s="13" t="s">
        <v>22</v>
      </c>
      <c r="D179" s="13" t="s">
        <v>31</v>
      </c>
      <c r="E179" s="13" t="s">
        <v>32</v>
      </c>
      <c r="F179" s="21">
        <v>0.33300000000000002</v>
      </c>
      <c r="G179" s="4"/>
      <c r="H179" s="4">
        <f t="shared" si="15"/>
        <v>0</v>
      </c>
    </row>
    <row r="180" spans="1:8" ht="28.5" x14ac:dyDescent="0.25">
      <c r="A180" s="3" t="s">
        <v>389</v>
      </c>
      <c r="B180" s="13" t="s">
        <v>115</v>
      </c>
      <c r="C180" s="13" t="s">
        <v>22</v>
      </c>
      <c r="D180" s="13" t="s">
        <v>116</v>
      </c>
      <c r="E180" s="13" t="s">
        <v>67</v>
      </c>
      <c r="F180" s="21">
        <v>1</v>
      </c>
      <c r="G180" s="4"/>
      <c r="H180" s="4">
        <f t="shared" si="15"/>
        <v>0</v>
      </c>
    </row>
    <row r="181" spans="1:8" ht="28.5" x14ac:dyDescent="0.25">
      <c r="A181" s="3" t="s">
        <v>390</v>
      </c>
      <c r="B181" s="13" t="s">
        <v>112</v>
      </c>
      <c r="C181" s="13" t="s">
        <v>65</v>
      </c>
      <c r="D181" s="13" t="s">
        <v>113</v>
      </c>
      <c r="E181" s="13" t="s">
        <v>42</v>
      </c>
      <c r="F181" s="21">
        <v>1.0660000000000001</v>
      </c>
      <c r="G181" s="4"/>
      <c r="H181" s="4">
        <f t="shared" si="15"/>
        <v>0</v>
      </c>
    </row>
    <row r="182" spans="1:8" ht="71.25" x14ac:dyDescent="0.25">
      <c r="A182" s="3" t="s">
        <v>391</v>
      </c>
      <c r="B182" s="13" t="s">
        <v>118</v>
      </c>
      <c r="C182" s="13" t="s">
        <v>119</v>
      </c>
      <c r="D182" s="13" t="s">
        <v>392</v>
      </c>
      <c r="E182" s="13" t="s">
        <v>67</v>
      </c>
      <c r="F182" s="21">
        <v>1</v>
      </c>
      <c r="G182" s="4"/>
      <c r="H182" s="4">
        <f t="shared" si="15"/>
        <v>0</v>
      </c>
    </row>
    <row r="183" spans="1:8" ht="91.5" customHeight="1" x14ac:dyDescent="0.25">
      <c r="A183" s="3" t="s">
        <v>393</v>
      </c>
      <c r="B183" s="13" t="s">
        <v>122</v>
      </c>
      <c r="C183" s="13" t="s">
        <v>119</v>
      </c>
      <c r="D183" s="13" t="s">
        <v>123</v>
      </c>
      <c r="E183" s="13" t="s">
        <v>42</v>
      </c>
      <c r="F183" s="21">
        <v>2.5680000000000001</v>
      </c>
      <c r="G183" s="4"/>
      <c r="H183" s="4">
        <f t="shared" si="15"/>
        <v>0</v>
      </c>
    </row>
    <row r="184" spans="1:8" ht="16.5" x14ac:dyDescent="0.25">
      <c r="A184" s="3" t="s">
        <v>394</v>
      </c>
      <c r="B184" s="13" t="s">
        <v>125</v>
      </c>
      <c r="C184" s="13" t="s">
        <v>119</v>
      </c>
      <c r="D184" s="13" t="s">
        <v>126</v>
      </c>
      <c r="E184" s="13" t="s">
        <v>67</v>
      </c>
      <c r="F184" s="21">
        <v>1</v>
      </c>
      <c r="G184" s="4"/>
      <c r="H184" s="4">
        <f t="shared" si="15"/>
        <v>0</v>
      </c>
    </row>
    <row r="185" spans="1:8" ht="16.5" x14ac:dyDescent="0.25">
      <c r="A185" s="3" t="s">
        <v>395</v>
      </c>
      <c r="B185" s="13" t="s">
        <v>128</v>
      </c>
      <c r="C185" s="13" t="s">
        <v>119</v>
      </c>
      <c r="D185" s="13" t="s">
        <v>129</v>
      </c>
      <c r="E185" s="13" t="s">
        <v>67</v>
      </c>
      <c r="F185" s="21">
        <v>2</v>
      </c>
      <c r="G185" s="4"/>
      <c r="H185" s="4">
        <f t="shared" si="15"/>
        <v>0</v>
      </c>
    </row>
    <row r="186" spans="1:8" ht="42.75" x14ac:dyDescent="0.25">
      <c r="A186" s="3" t="s">
        <v>396</v>
      </c>
      <c r="B186" s="13" t="s">
        <v>131</v>
      </c>
      <c r="C186" s="13" t="s">
        <v>37</v>
      </c>
      <c r="D186" s="13" t="s">
        <v>132</v>
      </c>
      <c r="E186" s="13" t="s">
        <v>42</v>
      </c>
      <c r="F186" s="21">
        <v>20.52</v>
      </c>
      <c r="G186" s="4"/>
      <c r="H186" s="4">
        <f t="shared" si="15"/>
        <v>0</v>
      </c>
    </row>
    <row r="187" spans="1:8" ht="28.5" x14ac:dyDescent="0.25">
      <c r="A187" s="3" t="s">
        <v>397</v>
      </c>
      <c r="B187" s="13" t="s">
        <v>40</v>
      </c>
      <c r="C187" s="13" t="s">
        <v>37</v>
      </c>
      <c r="D187" s="13" t="s">
        <v>41</v>
      </c>
      <c r="E187" s="13" t="s">
        <v>42</v>
      </c>
      <c r="F187" s="21">
        <v>20.52</v>
      </c>
      <c r="G187" s="4"/>
      <c r="H187" s="4">
        <f t="shared" si="15"/>
        <v>0</v>
      </c>
    </row>
    <row r="188" spans="1:8" x14ac:dyDescent="0.25">
      <c r="A188" s="5"/>
      <c r="B188" s="18"/>
      <c r="C188" s="18"/>
      <c r="D188" s="5" t="s">
        <v>398</v>
      </c>
      <c r="E188" s="18"/>
      <c r="F188" s="18"/>
      <c r="G188" s="5"/>
      <c r="H188" s="5">
        <f>SUM(H174:H187)</f>
        <v>0</v>
      </c>
    </row>
    <row r="189" spans="1:8" x14ac:dyDescent="0.25">
      <c r="A189" s="2" t="s">
        <v>399</v>
      </c>
      <c r="B189" s="17"/>
      <c r="C189" s="17"/>
      <c r="D189" s="2" t="s">
        <v>137</v>
      </c>
      <c r="E189" s="17"/>
      <c r="F189" s="17"/>
      <c r="G189" s="2"/>
      <c r="H189" s="2"/>
    </row>
    <row r="190" spans="1:8" ht="28.5" x14ac:dyDescent="0.25">
      <c r="A190" s="3" t="s">
        <v>400</v>
      </c>
      <c r="B190" s="13" t="s">
        <v>139</v>
      </c>
      <c r="C190" s="13" t="s">
        <v>97</v>
      </c>
      <c r="D190" s="13" t="s">
        <v>140</v>
      </c>
      <c r="E190" s="13" t="s">
        <v>42</v>
      </c>
      <c r="F190" s="21">
        <v>76.369</v>
      </c>
      <c r="G190" s="4"/>
      <c r="H190" s="4">
        <f>F190*G190</f>
        <v>0</v>
      </c>
    </row>
    <row r="191" spans="1:8" ht="28.5" x14ac:dyDescent="0.25">
      <c r="A191" s="3" t="s">
        <v>401</v>
      </c>
      <c r="B191" s="13" t="s">
        <v>139</v>
      </c>
      <c r="C191" s="13" t="s">
        <v>97</v>
      </c>
      <c r="D191" s="13" t="s">
        <v>142</v>
      </c>
      <c r="E191" s="13" t="s">
        <v>42</v>
      </c>
      <c r="F191" s="21">
        <v>104.458</v>
      </c>
      <c r="G191" s="4"/>
      <c r="H191" s="4">
        <f t="shared" ref="H191:H198" si="16">F191*G191</f>
        <v>0</v>
      </c>
    </row>
    <row r="192" spans="1:8" ht="42.75" x14ac:dyDescent="0.25">
      <c r="A192" s="3" t="s">
        <v>402</v>
      </c>
      <c r="B192" s="13" t="s">
        <v>147</v>
      </c>
      <c r="C192" s="13" t="s">
        <v>97</v>
      </c>
      <c r="D192" s="13" t="s">
        <v>148</v>
      </c>
      <c r="E192" s="13" t="s">
        <v>42</v>
      </c>
      <c r="F192" s="21">
        <v>10</v>
      </c>
      <c r="G192" s="4"/>
      <c r="H192" s="4">
        <f t="shared" si="16"/>
        <v>0</v>
      </c>
    </row>
    <row r="193" spans="1:8" ht="28.5" x14ac:dyDescent="0.25">
      <c r="A193" s="3" t="s">
        <v>403</v>
      </c>
      <c r="B193" s="13" t="s">
        <v>150</v>
      </c>
      <c r="C193" s="13" t="s">
        <v>97</v>
      </c>
      <c r="D193" s="13" t="s">
        <v>151</v>
      </c>
      <c r="E193" s="13" t="s">
        <v>42</v>
      </c>
      <c r="F193" s="21">
        <v>180.827</v>
      </c>
      <c r="G193" s="4"/>
      <c r="H193" s="4">
        <f t="shared" si="16"/>
        <v>0</v>
      </c>
    </row>
    <row r="194" spans="1:8" ht="28.5" x14ac:dyDescent="0.25">
      <c r="A194" s="3" t="s">
        <v>404</v>
      </c>
      <c r="B194" s="13" t="s">
        <v>153</v>
      </c>
      <c r="C194" s="13" t="s">
        <v>97</v>
      </c>
      <c r="D194" s="13" t="s">
        <v>154</v>
      </c>
      <c r="E194" s="13" t="s">
        <v>42</v>
      </c>
      <c r="F194" s="21">
        <v>76.369</v>
      </c>
      <c r="G194" s="4"/>
      <c r="H194" s="4">
        <f t="shared" si="16"/>
        <v>0</v>
      </c>
    </row>
    <row r="195" spans="1:8" ht="28.5" x14ac:dyDescent="0.25">
      <c r="A195" s="3" t="s">
        <v>405</v>
      </c>
      <c r="B195" s="13" t="s">
        <v>153</v>
      </c>
      <c r="C195" s="13" t="s">
        <v>97</v>
      </c>
      <c r="D195" s="13" t="s">
        <v>156</v>
      </c>
      <c r="E195" s="13" t="s">
        <v>42</v>
      </c>
      <c r="F195" s="21">
        <v>114.458</v>
      </c>
      <c r="G195" s="4"/>
      <c r="H195" s="4">
        <f t="shared" si="16"/>
        <v>0</v>
      </c>
    </row>
    <row r="196" spans="1:8" ht="16.5" x14ac:dyDescent="0.25">
      <c r="A196" s="3" t="s">
        <v>406</v>
      </c>
      <c r="B196" s="13" t="s">
        <v>158</v>
      </c>
      <c r="C196" s="13" t="s">
        <v>97</v>
      </c>
      <c r="D196" s="13" t="s">
        <v>159</v>
      </c>
      <c r="E196" s="13" t="s">
        <v>39</v>
      </c>
      <c r="F196" s="21">
        <v>20.76</v>
      </c>
      <c r="G196" s="4"/>
      <c r="H196" s="4">
        <f t="shared" si="16"/>
        <v>0</v>
      </c>
    </row>
    <row r="197" spans="1:8" ht="16.5" x14ac:dyDescent="0.25">
      <c r="A197" s="3" t="s">
        <v>407</v>
      </c>
      <c r="B197" s="13" t="s">
        <v>161</v>
      </c>
      <c r="C197" s="13" t="s">
        <v>162</v>
      </c>
      <c r="D197" s="13" t="s">
        <v>163</v>
      </c>
      <c r="E197" s="13" t="s">
        <v>42</v>
      </c>
      <c r="F197" s="21">
        <v>63.609000000000002</v>
      </c>
      <c r="G197" s="4"/>
      <c r="H197" s="4">
        <f t="shared" si="16"/>
        <v>0</v>
      </c>
    </row>
    <row r="198" spans="1:8" ht="16.5" x14ac:dyDescent="0.25">
      <c r="A198" s="3" t="s">
        <v>408</v>
      </c>
      <c r="B198" s="13" t="s">
        <v>165</v>
      </c>
      <c r="C198" s="13" t="s">
        <v>162</v>
      </c>
      <c r="D198" s="13" t="s">
        <v>166</v>
      </c>
      <c r="E198" s="13" t="s">
        <v>42</v>
      </c>
      <c r="F198" s="21">
        <v>20</v>
      </c>
      <c r="G198" s="4"/>
      <c r="H198" s="4">
        <f t="shared" si="16"/>
        <v>0</v>
      </c>
    </row>
    <row r="199" spans="1:8" x14ac:dyDescent="0.25">
      <c r="A199" s="5"/>
      <c r="B199" s="18"/>
      <c r="C199" s="18"/>
      <c r="D199" s="5" t="s">
        <v>409</v>
      </c>
      <c r="E199" s="18"/>
      <c r="F199" s="18"/>
      <c r="G199" s="5"/>
      <c r="H199" s="5">
        <f>SUM(H190:H198)</f>
        <v>0</v>
      </c>
    </row>
    <row r="200" spans="1:8" x14ac:dyDescent="0.25">
      <c r="A200" s="2" t="s">
        <v>410</v>
      </c>
      <c r="B200" s="17"/>
      <c r="C200" s="17"/>
      <c r="D200" s="2" t="s">
        <v>169</v>
      </c>
      <c r="E200" s="17"/>
      <c r="F200" s="17"/>
      <c r="G200" s="2"/>
      <c r="H200" s="2"/>
    </row>
    <row r="201" spans="1:8" ht="16.5" x14ac:dyDescent="0.25">
      <c r="A201" s="3" t="s">
        <v>411</v>
      </c>
      <c r="B201" s="13" t="s">
        <v>171</v>
      </c>
      <c r="C201" s="13" t="s">
        <v>22</v>
      </c>
      <c r="D201" s="13" t="s">
        <v>172</v>
      </c>
      <c r="E201" s="13" t="s">
        <v>39</v>
      </c>
      <c r="F201" s="21">
        <v>31.84</v>
      </c>
      <c r="G201" s="4"/>
      <c r="H201" s="4">
        <f>F201*G201</f>
        <v>0</v>
      </c>
    </row>
    <row r="202" spans="1:8" ht="28.5" x14ac:dyDescent="0.25">
      <c r="A202" s="3" t="s">
        <v>412</v>
      </c>
      <c r="B202" s="13" t="s">
        <v>178</v>
      </c>
      <c r="C202" s="13" t="s">
        <v>179</v>
      </c>
      <c r="D202" s="13" t="s">
        <v>180</v>
      </c>
      <c r="E202" s="13" t="s">
        <v>42</v>
      </c>
      <c r="F202" s="21">
        <v>1.7</v>
      </c>
      <c r="G202" s="4"/>
      <c r="H202" s="4">
        <f t="shared" ref="H202:H207" si="17">F202*G202</f>
        <v>0</v>
      </c>
    </row>
    <row r="203" spans="1:8" ht="28.5" x14ac:dyDescent="0.25">
      <c r="A203" s="3" t="s">
        <v>413</v>
      </c>
      <c r="B203" s="13" t="s">
        <v>182</v>
      </c>
      <c r="C203" s="13" t="s">
        <v>22</v>
      </c>
      <c r="D203" s="13" t="s">
        <v>183</v>
      </c>
      <c r="E203" s="13" t="s">
        <v>42</v>
      </c>
      <c r="F203" s="21">
        <v>60.045000000000002</v>
      </c>
      <c r="G203" s="4"/>
      <c r="H203" s="4">
        <f t="shared" si="17"/>
        <v>0</v>
      </c>
    </row>
    <row r="204" spans="1:8" ht="28.5" x14ac:dyDescent="0.25">
      <c r="A204" s="3" t="s">
        <v>414</v>
      </c>
      <c r="B204" s="13" t="s">
        <v>185</v>
      </c>
      <c r="C204" s="13" t="s">
        <v>175</v>
      </c>
      <c r="D204" s="13" t="s">
        <v>186</v>
      </c>
      <c r="E204" s="13" t="s">
        <v>39</v>
      </c>
      <c r="F204" s="21">
        <v>31.84</v>
      </c>
      <c r="G204" s="4"/>
      <c r="H204" s="4">
        <f t="shared" si="17"/>
        <v>0</v>
      </c>
    </row>
    <row r="205" spans="1:8" ht="16.5" x14ac:dyDescent="0.25">
      <c r="A205" s="3" t="s">
        <v>415</v>
      </c>
      <c r="B205" s="13" t="s">
        <v>188</v>
      </c>
      <c r="C205" s="13" t="s">
        <v>175</v>
      </c>
      <c r="D205" s="13" t="s">
        <v>189</v>
      </c>
      <c r="E205" s="13" t="s">
        <v>42</v>
      </c>
      <c r="F205" s="21">
        <v>60.045000000000002</v>
      </c>
      <c r="G205" s="4"/>
      <c r="H205" s="4">
        <f t="shared" si="17"/>
        <v>0</v>
      </c>
    </row>
    <row r="206" spans="1:8" ht="16.5" x14ac:dyDescent="0.25">
      <c r="A206" s="3" t="s">
        <v>416</v>
      </c>
      <c r="B206" s="13" t="s">
        <v>191</v>
      </c>
      <c r="C206" s="13" t="s">
        <v>175</v>
      </c>
      <c r="D206" s="13" t="s">
        <v>192</v>
      </c>
      <c r="E206" s="13" t="s">
        <v>42</v>
      </c>
      <c r="F206" s="21">
        <v>60.045000000000002</v>
      </c>
      <c r="G206" s="4"/>
      <c r="H206" s="4">
        <f t="shared" si="17"/>
        <v>0</v>
      </c>
    </row>
    <row r="207" spans="1:8" ht="16.5" x14ac:dyDescent="0.25">
      <c r="A207" s="3" t="s">
        <v>417</v>
      </c>
      <c r="B207" s="13" t="s">
        <v>185</v>
      </c>
      <c r="C207" s="13" t="s">
        <v>175</v>
      </c>
      <c r="D207" s="13" t="s">
        <v>194</v>
      </c>
      <c r="E207" s="13" t="s">
        <v>39</v>
      </c>
      <c r="F207" s="21">
        <v>1.55</v>
      </c>
      <c r="G207" s="4"/>
      <c r="H207" s="4">
        <f t="shared" si="17"/>
        <v>0</v>
      </c>
    </row>
    <row r="208" spans="1:8" x14ac:dyDescent="0.25">
      <c r="A208" s="5"/>
      <c r="B208" s="18"/>
      <c r="C208" s="18"/>
      <c r="D208" s="5" t="s">
        <v>418</v>
      </c>
      <c r="E208" s="18"/>
      <c r="F208" s="18"/>
      <c r="G208" s="5"/>
      <c r="H208" s="5">
        <f>SUM(H201:H207)</f>
        <v>0</v>
      </c>
    </row>
    <row r="209" spans="1:8" x14ac:dyDescent="0.25">
      <c r="A209" s="2" t="s">
        <v>419</v>
      </c>
      <c r="B209" s="17"/>
      <c r="C209" s="17"/>
      <c r="D209" s="2" t="s">
        <v>197</v>
      </c>
      <c r="E209" s="17"/>
      <c r="F209" s="17"/>
      <c r="G209" s="2"/>
      <c r="H209" s="2"/>
    </row>
    <row r="210" spans="1:8" ht="28.5" x14ac:dyDescent="0.25">
      <c r="A210" s="3" t="s">
        <v>420</v>
      </c>
      <c r="B210" s="13" t="s">
        <v>199</v>
      </c>
      <c r="C210" s="13" t="s">
        <v>18</v>
      </c>
      <c r="D210" s="13" t="s">
        <v>200</v>
      </c>
      <c r="E210" s="13" t="s">
        <v>201</v>
      </c>
      <c r="F210" s="21">
        <v>1</v>
      </c>
      <c r="G210" s="4"/>
      <c r="H210" s="4">
        <f>F210*G210</f>
        <v>0</v>
      </c>
    </row>
    <row r="211" spans="1:8" ht="28.5" x14ac:dyDescent="0.25">
      <c r="A211" s="3" t="s">
        <v>421</v>
      </c>
      <c r="B211" s="13" t="s">
        <v>203</v>
      </c>
      <c r="C211" s="13" t="s">
        <v>18</v>
      </c>
      <c r="D211" s="13" t="s">
        <v>204</v>
      </c>
      <c r="E211" s="13" t="s">
        <v>205</v>
      </c>
      <c r="F211" s="21">
        <v>93</v>
      </c>
      <c r="G211" s="4"/>
      <c r="H211" s="4">
        <f t="shared" ref="H211:H233" si="18">F211*G211</f>
        <v>0</v>
      </c>
    </row>
    <row r="212" spans="1:8" ht="16.5" x14ac:dyDescent="0.25">
      <c r="A212" s="3" t="s">
        <v>422</v>
      </c>
      <c r="B212" s="13" t="s">
        <v>207</v>
      </c>
      <c r="C212" s="13" t="s">
        <v>18</v>
      </c>
      <c r="D212" s="13" t="s">
        <v>208</v>
      </c>
      <c r="E212" s="13" t="s">
        <v>67</v>
      </c>
      <c r="F212" s="21">
        <v>9</v>
      </c>
      <c r="G212" s="4"/>
      <c r="H212" s="4">
        <f t="shared" si="18"/>
        <v>0</v>
      </c>
    </row>
    <row r="213" spans="1:8" ht="28.5" x14ac:dyDescent="0.25">
      <c r="A213" s="3" t="s">
        <v>423</v>
      </c>
      <c r="B213" s="13" t="s">
        <v>210</v>
      </c>
      <c r="C213" s="13" t="s">
        <v>18</v>
      </c>
      <c r="D213" s="13" t="s">
        <v>211</v>
      </c>
      <c r="E213" s="13" t="s">
        <v>67</v>
      </c>
      <c r="F213" s="21">
        <v>6</v>
      </c>
      <c r="G213" s="4"/>
      <c r="H213" s="4">
        <f t="shared" si="18"/>
        <v>0</v>
      </c>
    </row>
    <row r="214" spans="1:8" ht="28.5" x14ac:dyDescent="0.25">
      <c r="A214" s="3" t="s">
        <v>424</v>
      </c>
      <c r="B214" s="13" t="s">
        <v>213</v>
      </c>
      <c r="C214" s="13" t="s">
        <v>18</v>
      </c>
      <c r="D214" s="13" t="s">
        <v>214</v>
      </c>
      <c r="E214" s="13" t="s">
        <v>39</v>
      </c>
      <c r="F214" s="21">
        <v>6.3</v>
      </c>
      <c r="G214" s="4"/>
      <c r="H214" s="4">
        <f t="shared" si="18"/>
        <v>0</v>
      </c>
    </row>
    <row r="215" spans="1:8" ht="16.5" x14ac:dyDescent="0.25">
      <c r="A215" s="3" t="s">
        <v>425</v>
      </c>
      <c r="B215" s="13" t="s">
        <v>210</v>
      </c>
      <c r="C215" s="13" t="s">
        <v>18</v>
      </c>
      <c r="D215" s="13" t="s">
        <v>216</v>
      </c>
      <c r="E215" s="13" t="s">
        <v>67</v>
      </c>
      <c r="F215" s="21">
        <v>1</v>
      </c>
      <c r="G215" s="4"/>
      <c r="H215" s="4">
        <f t="shared" si="18"/>
        <v>0</v>
      </c>
    </row>
    <row r="216" spans="1:8" ht="42.75" x14ac:dyDescent="0.25">
      <c r="A216" s="3" t="s">
        <v>426</v>
      </c>
      <c r="B216" s="13" t="s">
        <v>218</v>
      </c>
      <c r="C216" s="13" t="s">
        <v>18</v>
      </c>
      <c r="D216" s="13" t="s">
        <v>219</v>
      </c>
      <c r="E216" s="13" t="s">
        <v>32</v>
      </c>
      <c r="F216" s="21">
        <v>0.12</v>
      </c>
      <c r="G216" s="4"/>
      <c r="H216" s="4">
        <f t="shared" si="18"/>
        <v>0</v>
      </c>
    </row>
    <row r="217" spans="1:8" ht="28.5" x14ac:dyDescent="0.25">
      <c r="A217" s="3" t="s">
        <v>427</v>
      </c>
      <c r="B217" s="13" t="s">
        <v>221</v>
      </c>
      <c r="C217" s="13" t="s">
        <v>18</v>
      </c>
      <c r="D217" s="13" t="s">
        <v>222</v>
      </c>
      <c r="E217" s="13" t="s">
        <v>32</v>
      </c>
      <c r="F217" s="21">
        <v>0.12</v>
      </c>
      <c r="G217" s="4"/>
      <c r="H217" s="4">
        <f t="shared" si="18"/>
        <v>0</v>
      </c>
    </row>
    <row r="218" spans="1:8" ht="32.25" customHeight="1" x14ac:dyDescent="0.25">
      <c r="A218" s="3" t="s">
        <v>428</v>
      </c>
      <c r="B218" s="13" t="s">
        <v>224</v>
      </c>
      <c r="C218" s="13" t="s">
        <v>18</v>
      </c>
      <c r="D218" s="13" t="s">
        <v>225</v>
      </c>
      <c r="E218" s="13" t="s">
        <v>39</v>
      </c>
      <c r="F218" s="21">
        <v>6.3</v>
      </c>
      <c r="G218" s="4"/>
      <c r="H218" s="4">
        <f t="shared" si="18"/>
        <v>0</v>
      </c>
    </row>
    <row r="219" spans="1:8" ht="33" customHeight="1" x14ac:dyDescent="0.25">
      <c r="A219" s="3" t="s">
        <v>429</v>
      </c>
      <c r="B219" s="13" t="s">
        <v>227</v>
      </c>
      <c r="C219" s="13" t="s">
        <v>18</v>
      </c>
      <c r="D219" s="13" t="s">
        <v>228</v>
      </c>
      <c r="E219" s="13" t="s">
        <v>39</v>
      </c>
      <c r="F219" s="21">
        <v>6.3</v>
      </c>
      <c r="G219" s="4"/>
      <c r="H219" s="4">
        <f t="shared" si="18"/>
        <v>0</v>
      </c>
    </row>
    <row r="220" spans="1:8" ht="26.25" customHeight="1" x14ac:dyDescent="0.25">
      <c r="A220" s="3" t="s">
        <v>430</v>
      </c>
      <c r="B220" s="13" t="s">
        <v>230</v>
      </c>
      <c r="C220" s="13" t="s">
        <v>18</v>
      </c>
      <c r="D220" s="13" t="s">
        <v>231</v>
      </c>
      <c r="E220" s="13" t="s">
        <v>39</v>
      </c>
      <c r="F220" s="21">
        <v>6.3</v>
      </c>
      <c r="G220" s="4"/>
      <c r="H220" s="4">
        <f t="shared" si="18"/>
        <v>0</v>
      </c>
    </row>
    <row r="221" spans="1:8" ht="28.5" x14ac:dyDescent="0.25">
      <c r="A221" s="3" t="s">
        <v>431</v>
      </c>
      <c r="B221" s="13" t="s">
        <v>233</v>
      </c>
      <c r="C221" s="13" t="s">
        <v>18</v>
      </c>
      <c r="D221" s="13" t="s">
        <v>234</v>
      </c>
      <c r="E221" s="13" t="s">
        <v>205</v>
      </c>
      <c r="F221" s="21">
        <v>3</v>
      </c>
      <c r="G221" s="4"/>
      <c r="H221" s="4">
        <f t="shared" si="18"/>
        <v>0</v>
      </c>
    </row>
    <row r="222" spans="1:8" ht="43.5" customHeight="1" x14ac:dyDescent="0.25">
      <c r="A222" s="3" t="s">
        <v>432</v>
      </c>
      <c r="B222" s="13" t="s">
        <v>236</v>
      </c>
      <c r="C222" s="13" t="s">
        <v>18</v>
      </c>
      <c r="D222" s="13" t="s">
        <v>237</v>
      </c>
      <c r="E222" s="13" t="s">
        <v>205</v>
      </c>
      <c r="F222" s="21">
        <v>3</v>
      </c>
      <c r="G222" s="4"/>
      <c r="H222" s="4">
        <f t="shared" si="18"/>
        <v>0</v>
      </c>
    </row>
    <row r="223" spans="1:8" ht="28.5" x14ac:dyDescent="0.25">
      <c r="A223" s="3" t="s">
        <v>433</v>
      </c>
      <c r="B223" s="13" t="s">
        <v>239</v>
      </c>
      <c r="C223" s="13" t="s">
        <v>18</v>
      </c>
      <c r="D223" s="13" t="s">
        <v>240</v>
      </c>
      <c r="E223" s="13" t="s">
        <v>67</v>
      </c>
      <c r="F223" s="21">
        <v>3</v>
      </c>
      <c r="G223" s="4"/>
      <c r="H223" s="4">
        <f t="shared" si="18"/>
        <v>0</v>
      </c>
    </row>
    <row r="224" spans="1:8" ht="28.5" x14ac:dyDescent="0.25">
      <c r="A224" s="3" t="s">
        <v>434</v>
      </c>
      <c r="B224" s="13" t="s">
        <v>242</v>
      </c>
      <c r="C224" s="13" t="s">
        <v>18</v>
      </c>
      <c r="D224" s="13" t="s">
        <v>243</v>
      </c>
      <c r="E224" s="13" t="s">
        <v>67</v>
      </c>
      <c r="F224" s="21">
        <v>3</v>
      </c>
      <c r="G224" s="4"/>
      <c r="H224" s="4">
        <f t="shared" si="18"/>
        <v>0</v>
      </c>
    </row>
    <row r="225" spans="1:8" ht="28.5" x14ac:dyDescent="0.25">
      <c r="A225" s="3" t="s">
        <v>435</v>
      </c>
      <c r="B225" s="13" t="s">
        <v>245</v>
      </c>
      <c r="C225" s="13" t="s">
        <v>18</v>
      </c>
      <c r="D225" s="13" t="s">
        <v>246</v>
      </c>
      <c r="E225" s="13" t="s">
        <v>67</v>
      </c>
      <c r="F225" s="21">
        <v>3</v>
      </c>
      <c r="G225" s="4"/>
      <c r="H225" s="4">
        <f t="shared" si="18"/>
        <v>0</v>
      </c>
    </row>
    <row r="226" spans="1:8" ht="42.75" x14ac:dyDescent="0.25">
      <c r="A226" s="3" t="s">
        <v>436</v>
      </c>
      <c r="B226" s="13" t="s">
        <v>248</v>
      </c>
      <c r="C226" s="13" t="s">
        <v>18</v>
      </c>
      <c r="D226" s="13" t="s">
        <v>249</v>
      </c>
      <c r="E226" s="13" t="s">
        <v>42</v>
      </c>
      <c r="F226" s="21">
        <v>0.41499999999999998</v>
      </c>
      <c r="G226" s="4"/>
      <c r="H226" s="4">
        <f t="shared" si="18"/>
        <v>0</v>
      </c>
    </row>
    <row r="227" spans="1:8" ht="16.5" x14ac:dyDescent="0.25">
      <c r="A227" s="3" t="s">
        <v>437</v>
      </c>
      <c r="B227" s="13" t="s">
        <v>251</v>
      </c>
      <c r="C227" s="13" t="s">
        <v>18</v>
      </c>
      <c r="D227" s="13" t="s">
        <v>252</v>
      </c>
      <c r="E227" s="13" t="s">
        <v>42</v>
      </c>
      <c r="F227" s="21">
        <v>0.41499999999999998</v>
      </c>
      <c r="G227" s="4"/>
      <c r="H227" s="4">
        <f t="shared" si="18"/>
        <v>0</v>
      </c>
    </row>
    <row r="228" spans="1:8" ht="28.5" x14ac:dyDescent="0.25">
      <c r="A228" s="3" t="s">
        <v>438</v>
      </c>
      <c r="B228" s="13" t="s">
        <v>254</v>
      </c>
      <c r="C228" s="13" t="s">
        <v>18</v>
      </c>
      <c r="D228" s="13" t="s">
        <v>255</v>
      </c>
      <c r="E228" s="13" t="s">
        <v>42</v>
      </c>
      <c r="F228" s="21">
        <v>0.41499999999999998</v>
      </c>
      <c r="G228" s="4"/>
      <c r="H228" s="4">
        <f t="shared" si="18"/>
        <v>0</v>
      </c>
    </row>
    <row r="229" spans="1:8" ht="28.5" x14ac:dyDescent="0.25">
      <c r="A229" s="3" t="s">
        <v>439</v>
      </c>
      <c r="B229" s="13" t="s">
        <v>257</v>
      </c>
      <c r="C229" s="13" t="s">
        <v>18</v>
      </c>
      <c r="D229" s="13" t="s">
        <v>258</v>
      </c>
      <c r="E229" s="13" t="s">
        <v>39</v>
      </c>
      <c r="F229" s="21">
        <v>6.3</v>
      </c>
      <c r="G229" s="4"/>
      <c r="H229" s="4">
        <f t="shared" si="18"/>
        <v>0</v>
      </c>
    </row>
    <row r="230" spans="1:8" ht="28.5" x14ac:dyDescent="0.25">
      <c r="A230" s="3" t="s">
        <v>440</v>
      </c>
      <c r="B230" s="13" t="s">
        <v>260</v>
      </c>
      <c r="C230" s="13" t="s">
        <v>18</v>
      </c>
      <c r="D230" s="13" t="s">
        <v>261</v>
      </c>
      <c r="E230" s="13" t="s">
        <v>262</v>
      </c>
      <c r="F230" s="21">
        <v>3</v>
      </c>
      <c r="G230" s="4"/>
      <c r="H230" s="4">
        <f t="shared" si="18"/>
        <v>0</v>
      </c>
    </row>
    <row r="231" spans="1:8" ht="16.5" x14ac:dyDescent="0.25">
      <c r="A231" s="3" t="s">
        <v>441</v>
      </c>
      <c r="B231" s="13" t="s">
        <v>264</v>
      </c>
      <c r="C231" s="13" t="s">
        <v>18</v>
      </c>
      <c r="D231" s="13" t="s">
        <v>265</v>
      </c>
      <c r="E231" s="13" t="s">
        <v>205</v>
      </c>
      <c r="F231" s="21">
        <v>1</v>
      </c>
      <c r="G231" s="4"/>
      <c r="H231" s="4">
        <f t="shared" si="18"/>
        <v>0</v>
      </c>
    </row>
    <row r="232" spans="1:8" ht="28.5" x14ac:dyDescent="0.25">
      <c r="A232" s="3" t="s">
        <v>442</v>
      </c>
      <c r="B232" s="13" t="s">
        <v>267</v>
      </c>
      <c r="C232" s="13" t="s">
        <v>18</v>
      </c>
      <c r="D232" s="13" t="s">
        <v>268</v>
      </c>
      <c r="E232" s="13" t="s">
        <v>67</v>
      </c>
      <c r="F232" s="21">
        <v>1</v>
      </c>
      <c r="G232" s="4"/>
      <c r="H232" s="4">
        <f t="shared" si="18"/>
        <v>0</v>
      </c>
    </row>
    <row r="233" spans="1:8" ht="42.75" x14ac:dyDescent="0.25">
      <c r="A233" s="3" t="s">
        <v>443</v>
      </c>
      <c r="B233" s="13" t="s">
        <v>270</v>
      </c>
      <c r="C233" s="13" t="s">
        <v>18</v>
      </c>
      <c r="D233" s="13" t="s">
        <v>271</v>
      </c>
      <c r="E233" s="13" t="s">
        <v>39</v>
      </c>
      <c r="F233" s="21">
        <v>4.5</v>
      </c>
      <c r="G233" s="4"/>
      <c r="H233" s="4">
        <f t="shared" si="18"/>
        <v>0</v>
      </c>
    </row>
    <row r="234" spans="1:8" x14ac:dyDescent="0.25">
      <c r="A234" s="5"/>
      <c r="B234" s="18"/>
      <c r="C234" s="18"/>
      <c r="D234" s="5" t="s">
        <v>444</v>
      </c>
      <c r="E234" s="18"/>
      <c r="F234" s="18"/>
      <c r="G234" s="5"/>
      <c r="H234" s="5">
        <f>SUM(H210:H233)</f>
        <v>0</v>
      </c>
    </row>
    <row r="235" spans="1:8" ht="28.5" x14ac:dyDescent="0.25">
      <c r="A235" s="2" t="s">
        <v>445</v>
      </c>
      <c r="B235" s="17"/>
      <c r="C235" s="17"/>
      <c r="D235" s="2" t="s">
        <v>446</v>
      </c>
      <c r="E235" s="17"/>
      <c r="F235" s="17"/>
      <c r="G235" s="2"/>
      <c r="H235" s="2"/>
    </row>
    <row r="236" spans="1:8" x14ac:dyDescent="0.25">
      <c r="A236" s="2" t="s">
        <v>447</v>
      </c>
      <c r="B236" s="17"/>
      <c r="C236" s="17"/>
      <c r="D236" s="2" t="s">
        <v>276</v>
      </c>
      <c r="E236" s="17"/>
      <c r="F236" s="17"/>
      <c r="G236" s="2"/>
      <c r="H236" s="2"/>
    </row>
    <row r="237" spans="1:8" ht="28.5" x14ac:dyDescent="0.25">
      <c r="A237" s="3" t="s">
        <v>448</v>
      </c>
      <c r="B237" s="13" t="s">
        <v>278</v>
      </c>
      <c r="C237" s="13" t="s">
        <v>279</v>
      </c>
      <c r="D237" s="13" t="s">
        <v>280</v>
      </c>
      <c r="E237" s="13" t="s">
        <v>205</v>
      </c>
      <c r="F237" s="21">
        <v>2</v>
      </c>
      <c r="G237" s="4"/>
      <c r="H237" s="4">
        <f>F237*G237</f>
        <v>0</v>
      </c>
    </row>
    <row r="238" spans="1:8" ht="16.5" x14ac:dyDescent="0.25">
      <c r="A238" s="3" t="s">
        <v>449</v>
      </c>
      <c r="B238" s="13" t="s">
        <v>282</v>
      </c>
      <c r="C238" s="13" t="s">
        <v>279</v>
      </c>
      <c r="D238" s="13" t="s">
        <v>283</v>
      </c>
      <c r="E238" s="13" t="s">
        <v>67</v>
      </c>
      <c r="F238" s="21">
        <v>9</v>
      </c>
      <c r="G238" s="4"/>
      <c r="H238" s="4">
        <f t="shared" ref="H238:H242" si="19">F238*G238</f>
        <v>0</v>
      </c>
    </row>
    <row r="239" spans="1:8" ht="28.5" x14ac:dyDescent="0.25">
      <c r="A239" s="3" t="s">
        <v>450</v>
      </c>
      <c r="B239" s="13" t="s">
        <v>285</v>
      </c>
      <c r="C239" s="13" t="s">
        <v>279</v>
      </c>
      <c r="D239" s="13" t="s">
        <v>286</v>
      </c>
      <c r="E239" s="13" t="s">
        <v>67</v>
      </c>
      <c r="F239" s="21">
        <v>2</v>
      </c>
      <c r="G239" s="4"/>
      <c r="H239" s="4">
        <f t="shared" si="19"/>
        <v>0</v>
      </c>
    </row>
    <row r="240" spans="1:8" ht="16.5" x14ac:dyDescent="0.25">
      <c r="A240" s="3" t="s">
        <v>451</v>
      </c>
      <c r="B240" s="13" t="s">
        <v>288</v>
      </c>
      <c r="C240" s="13" t="s">
        <v>279</v>
      </c>
      <c r="D240" s="13" t="s">
        <v>289</v>
      </c>
      <c r="E240" s="13" t="s">
        <v>67</v>
      </c>
      <c r="F240" s="21">
        <v>2</v>
      </c>
      <c r="G240" s="4"/>
      <c r="H240" s="4">
        <f t="shared" si="19"/>
        <v>0</v>
      </c>
    </row>
    <row r="241" spans="1:8" ht="28.5" x14ac:dyDescent="0.25">
      <c r="A241" s="3" t="s">
        <v>452</v>
      </c>
      <c r="B241" s="13" t="s">
        <v>291</v>
      </c>
      <c r="C241" s="13" t="s">
        <v>279</v>
      </c>
      <c r="D241" s="13" t="s">
        <v>292</v>
      </c>
      <c r="E241" s="13" t="s">
        <v>67</v>
      </c>
      <c r="F241" s="21">
        <v>10</v>
      </c>
      <c r="G241" s="4"/>
      <c r="H241" s="4">
        <f t="shared" si="19"/>
        <v>0</v>
      </c>
    </row>
    <row r="242" spans="1:8" ht="16.5" x14ac:dyDescent="0.25">
      <c r="A242" s="3" t="s">
        <v>453</v>
      </c>
      <c r="B242" s="13" t="s">
        <v>294</v>
      </c>
      <c r="C242" s="13" t="s">
        <v>279</v>
      </c>
      <c r="D242" s="13" t="s">
        <v>289</v>
      </c>
      <c r="E242" s="13" t="s">
        <v>67</v>
      </c>
      <c r="F242" s="21">
        <v>10</v>
      </c>
      <c r="G242" s="4"/>
      <c r="H242" s="4">
        <f t="shared" si="19"/>
        <v>0</v>
      </c>
    </row>
    <row r="243" spans="1:8" x14ac:dyDescent="0.25">
      <c r="A243" s="5"/>
      <c r="B243" s="18"/>
      <c r="C243" s="18"/>
      <c r="D243" s="5" t="s">
        <v>454</v>
      </c>
      <c r="E243" s="18"/>
      <c r="F243" s="18"/>
      <c r="G243" s="5"/>
      <c r="H243" s="5">
        <f>SUM(H237:H242)</f>
        <v>0</v>
      </c>
    </row>
    <row r="244" spans="1:8" ht="28.5" x14ac:dyDescent="0.25">
      <c r="A244" s="2" t="s">
        <v>455</v>
      </c>
      <c r="B244" s="17"/>
      <c r="C244" s="17"/>
      <c r="D244" s="2" t="s">
        <v>456</v>
      </c>
      <c r="E244" s="17"/>
      <c r="F244" s="17"/>
      <c r="G244" s="2"/>
      <c r="H244" s="2"/>
    </row>
    <row r="245" spans="1:8" ht="42.75" x14ac:dyDescent="0.25">
      <c r="A245" s="3" t="s">
        <v>457</v>
      </c>
      <c r="B245" s="13" t="s">
        <v>299</v>
      </c>
      <c r="C245" s="13" t="s">
        <v>279</v>
      </c>
      <c r="D245" s="13" t="s">
        <v>300</v>
      </c>
      <c r="E245" s="13" t="s">
        <v>301</v>
      </c>
      <c r="F245" s="21">
        <v>9</v>
      </c>
      <c r="G245" s="4"/>
      <c r="H245" s="4">
        <f>F245*G245</f>
        <v>0</v>
      </c>
    </row>
    <row r="246" spans="1:8" ht="71.25" x14ac:dyDescent="0.25">
      <c r="A246" s="3" t="s">
        <v>458</v>
      </c>
      <c r="B246" s="13" t="s">
        <v>303</v>
      </c>
      <c r="C246" s="13" t="s">
        <v>279</v>
      </c>
      <c r="D246" s="13" t="s">
        <v>304</v>
      </c>
      <c r="E246" s="13" t="s">
        <v>205</v>
      </c>
      <c r="F246" s="21">
        <v>9</v>
      </c>
      <c r="G246" s="4"/>
      <c r="H246" s="4">
        <f t="shared" ref="H246:H252" si="20">F246*G246</f>
        <v>0</v>
      </c>
    </row>
    <row r="247" spans="1:8" ht="31.5" customHeight="1" x14ac:dyDescent="0.25">
      <c r="A247" s="3" t="s">
        <v>459</v>
      </c>
      <c r="B247" s="13" t="s">
        <v>306</v>
      </c>
      <c r="C247" s="13" t="s">
        <v>279</v>
      </c>
      <c r="D247" s="13" t="s">
        <v>307</v>
      </c>
      <c r="E247" s="13" t="s">
        <v>67</v>
      </c>
      <c r="F247" s="21">
        <v>6</v>
      </c>
      <c r="G247" s="4"/>
      <c r="H247" s="4">
        <f t="shared" si="20"/>
        <v>0</v>
      </c>
    </row>
    <row r="248" spans="1:8" ht="28.5" x14ac:dyDescent="0.25">
      <c r="A248" s="3" t="s">
        <v>460</v>
      </c>
      <c r="B248" s="13" t="s">
        <v>309</v>
      </c>
      <c r="C248" s="13" t="s">
        <v>279</v>
      </c>
      <c r="D248" s="13" t="s">
        <v>310</v>
      </c>
      <c r="E248" s="13" t="s">
        <v>67</v>
      </c>
      <c r="F248" s="21">
        <v>2</v>
      </c>
      <c r="G248" s="4"/>
      <c r="H248" s="4">
        <f t="shared" si="20"/>
        <v>0</v>
      </c>
    </row>
    <row r="249" spans="1:8" ht="42.75" x14ac:dyDescent="0.25">
      <c r="A249" s="3" t="s">
        <v>461</v>
      </c>
      <c r="B249" s="13" t="s">
        <v>312</v>
      </c>
      <c r="C249" s="13" t="s">
        <v>279</v>
      </c>
      <c r="D249" s="13" t="s">
        <v>313</v>
      </c>
      <c r="E249" s="13" t="s">
        <v>67</v>
      </c>
      <c r="F249" s="21">
        <v>4</v>
      </c>
      <c r="G249" s="4"/>
      <c r="H249" s="4">
        <f t="shared" si="20"/>
        <v>0</v>
      </c>
    </row>
    <row r="250" spans="1:8" ht="28.5" x14ac:dyDescent="0.25">
      <c r="A250" s="3" t="s">
        <v>462</v>
      </c>
      <c r="B250" s="13" t="s">
        <v>315</v>
      </c>
      <c r="C250" s="13" t="s">
        <v>279</v>
      </c>
      <c r="D250" s="13" t="s">
        <v>316</v>
      </c>
      <c r="E250" s="13" t="s">
        <v>67</v>
      </c>
      <c r="F250" s="21">
        <v>2</v>
      </c>
      <c r="G250" s="4"/>
      <c r="H250" s="4">
        <f t="shared" si="20"/>
        <v>0</v>
      </c>
    </row>
    <row r="251" spans="1:8" ht="16.5" x14ac:dyDescent="0.25">
      <c r="A251" s="3" t="s">
        <v>463</v>
      </c>
      <c r="B251" s="13" t="s">
        <v>318</v>
      </c>
      <c r="C251" s="13" t="s">
        <v>279</v>
      </c>
      <c r="D251" s="13" t="s">
        <v>319</v>
      </c>
      <c r="E251" s="13" t="s">
        <v>67</v>
      </c>
      <c r="F251" s="21">
        <v>2</v>
      </c>
      <c r="G251" s="4"/>
      <c r="H251" s="4">
        <f t="shared" si="20"/>
        <v>0</v>
      </c>
    </row>
    <row r="252" spans="1:8" ht="16.5" x14ac:dyDescent="0.25">
      <c r="A252" s="3" t="s">
        <v>464</v>
      </c>
      <c r="B252" s="13" t="s">
        <v>321</v>
      </c>
      <c r="C252" s="13" t="s">
        <v>279</v>
      </c>
      <c r="D252" s="13" t="s">
        <v>322</v>
      </c>
      <c r="E252" s="13" t="s">
        <v>67</v>
      </c>
      <c r="F252" s="21">
        <v>7</v>
      </c>
      <c r="G252" s="4"/>
      <c r="H252" s="4">
        <f t="shared" si="20"/>
        <v>0</v>
      </c>
    </row>
    <row r="253" spans="1:8" ht="28.5" x14ac:dyDescent="0.25">
      <c r="A253" s="5"/>
      <c r="B253" s="18"/>
      <c r="C253" s="18"/>
      <c r="D253" s="5" t="s">
        <v>465</v>
      </c>
      <c r="E253" s="18"/>
      <c r="F253" s="18"/>
      <c r="G253" s="5"/>
      <c r="H253" s="5">
        <f>SUM(H245:H252)</f>
        <v>0</v>
      </c>
    </row>
    <row r="254" spans="1:8" x14ac:dyDescent="0.25">
      <c r="A254" s="2" t="s">
        <v>466</v>
      </c>
      <c r="B254" s="17"/>
      <c r="C254" s="17"/>
      <c r="D254" s="2" t="s">
        <v>325</v>
      </c>
      <c r="E254" s="17"/>
      <c r="F254" s="17"/>
      <c r="G254" s="2"/>
      <c r="H254" s="2"/>
    </row>
    <row r="255" spans="1:8" ht="57" x14ac:dyDescent="0.25">
      <c r="A255" s="3" t="s">
        <v>467</v>
      </c>
      <c r="B255" s="13" t="s">
        <v>327</v>
      </c>
      <c r="C255" s="13" t="s">
        <v>279</v>
      </c>
      <c r="D255" s="13" t="s">
        <v>328</v>
      </c>
      <c r="E255" s="13" t="s">
        <v>301</v>
      </c>
      <c r="F255" s="21">
        <v>10</v>
      </c>
      <c r="G255" s="4"/>
      <c r="H255" s="4">
        <f>F255*G255</f>
        <v>0</v>
      </c>
    </row>
    <row r="256" spans="1:8" ht="16.5" x14ac:dyDescent="0.25">
      <c r="A256" s="3" t="s">
        <v>468</v>
      </c>
      <c r="B256" s="13" t="s">
        <v>318</v>
      </c>
      <c r="C256" s="13" t="s">
        <v>279</v>
      </c>
      <c r="D256" s="13" t="s">
        <v>319</v>
      </c>
      <c r="E256" s="13" t="s">
        <v>67</v>
      </c>
      <c r="F256" s="21">
        <v>1</v>
      </c>
      <c r="G256" s="4"/>
      <c r="H256" s="4">
        <f t="shared" ref="H256:H257" si="21">F256*G256</f>
        <v>0</v>
      </c>
    </row>
    <row r="257" spans="1:8" ht="16.5" x14ac:dyDescent="0.25">
      <c r="A257" s="3" t="s">
        <v>469</v>
      </c>
      <c r="B257" s="13" t="s">
        <v>321</v>
      </c>
      <c r="C257" s="13" t="s">
        <v>279</v>
      </c>
      <c r="D257" s="13" t="s">
        <v>322</v>
      </c>
      <c r="E257" s="13" t="s">
        <v>67</v>
      </c>
      <c r="F257" s="21">
        <v>9</v>
      </c>
      <c r="G257" s="4"/>
      <c r="H257" s="4">
        <f t="shared" si="21"/>
        <v>0</v>
      </c>
    </row>
    <row r="258" spans="1:8" x14ac:dyDescent="0.25">
      <c r="A258" s="5"/>
      <c r="B258" s="18"/>
      <c r="C258" s="18"/>
      <c r="D258" s="5" t="s">
        <v>470</v>
      </c>
      <c r="E258" s="18"/>
      <c r="F258" s="18"/>
      <c r="G258" s="5"/>
      <c r="H258" s="5">
        <f>SUM(H255:H257)</f>
        <v>0</v>
      </c>
    </row>
    <row r="259" spans="1:8" ht="28.5" x14ac:dyDescent="0.25">
      <c r="A259" s="5"/>
      <c r="B259" s="18"/>
      <c r="C259" s="18"/>
      <c r="D259" s="5" t="s">
        <v>471</v>
      </c>
      <c r="E259" s="18"/>
      <c r="F259" s="18"/>
      <c r="G259" s="5"/>
      <c r="H259" s="5">
        <f>H258+H253+H243</f>
        <v>0</v>
      </c>
    </row>
    <row r="260" spans="1:8" ht="28.5" x14ac:dyDescent="0.25">
      <c r="A260" s="5"/>
      <c r="B260" s="18"/>
      <c r="C260" s="18"/>
      <c r="D260" s="5" t="s">
        <v>472</v>
      </c>
      <c r="E260" s="18"/>
      <c r="F260" s="18"/>
      <c r="G260" s="5"/>
      <c r="H260" s="5">
        <f>H146+H154+H163+H172+H188+H199+H208+H234+H259</f>
        <v>0</v>
      </c>
    </row>
    <row r="261" spans="1:8" x14ac:dyDescent="0.25">
      <c r="A261" s="2" t="s">
        <v>46</v>
      </c>
      <c r="B261" s="17"/>
      <c r="C261" s="17"/>
      <c r="D261" s="2" t="s">
        <v>473</v>
      </c>
      <c r="E261" s="17"/>
      <c r="F261" s="17"/>
      <c r="G261" s="2"/>
      <c r="H261" s="2"/>
    </row>
    <row r="262" spans="1:8" ht="28.5" x14ac:dyDescent="0.25">
      <c r="A262" s="2" t="s">
        <v>474</v>
      </c>
      <c r="B262" s="17"/>
      <c r="C262" s="17"/>
      <c r="D262" s="2" t="s">
        <v>475</v>
      </c>
      <c r="E262" s="17"/>
      <c r="F262" s="17"/>
      <c r="G262" s="2"/>
      <c r="H262" s="2"/>
    </row>
    <row r="263" spans="1:8" ht="16.5" x14ac:dyDescent="0.25">
      <c r="A263" s="3" t="s">
        <v>476</v>
      </c>
      <c r="B263" s="13" t="s">
        <v>47</v>
      </c>
      <c r="C263" s="13" t="s">
        <v>22</v>
      </c>
      <c r="D263" s="13" t="s">
        <v>48</v>
      </c>
      <c r="E263" s="13" t="s">
        <v>42</v>
      </c>
      <c r="F263" s="21">
        <v>1.17</v>
      </c>
      <c r="G263" s="4"/>
      <c r="H263" s="4">
        <f>F263*G263</f>
        <v>0</v>
      </c>
    </row>
    <row r="264" spans="1:8" ht="16.5" x14ac:dyDescent="0.25">
      <c r="A264" s="3" t="s">
        <v>477</v>
      </c>
      <c r="B264" s="13" t="s">
        <v>47</v>
      </c>
      <c r="C264" s="13" t="s">
        <v>22</v>
      </c>
      <c r="D264" s="13" t="s">
        <v>478</v>
      </c>
      <c r="E264" s="13" t="s">
        <v>42</v>
      </c>
      <c r="F264" s="21">
        <v>36.039000000000001</v>
      </c>
      <c r="G264" s="4"/>
      <c r="H264" s="4">
        <f t="shared" ref="H264:H270" si="22">F264*G264</f>
        <v>0</v>
      </c>
    </row>
    <row r="265" spans="1:8" ht="16.5" x14ac:dyDescent="0.25">
      <c r="A265" s="3" t="s">
        <v>479</v>
      </c>
      <c r="B265" s="13" t="s">
        <v>480</v>
      </c>
      <c r="C265" s="13" t="s">
        <v>22</v>
      </c>
      <c r="D265" s="13" t="s">
        <v>481</v>
      </c>
      <c r="E265" s="13" t="s">
        <v>42</v>
      </c>
      <c r="F265" s="21">
        <v>36.039000000000001</v>
      </c>
      <c r="G265" s="4"/>
      <c r="H265" s="4">
        <f t="shared" si="22"/>
        <v>0</v>
      </c>
    </row>
    <row r="266" spans="1:8" ht="16.5" x14ac:dyDescent="0.25">
      <c r="A266" s="3" t="s">
        <v>482</v>
      </c>
      <c r="B266" s="13" t="s">
        <v>21</v>
      </c>
      <c r="C266" s="13" t="s">
        <v>22</v>
      </c>
      <c r="D266" s="13" t="s">
        <v>23</v>
      </c>
      <c r="E266" s="13" t="s">
        <v>20</v>
      </c>
      <c r="F266" s="21">
        <v>1.1160000000000001</v>
      </c>
      <c r="G266" s="4"/>
      <c r="H266" s="4">
        <f t="shared" si="22"/>
        <v>0</v>
      </c>
    </row>
    <row r="267" spans="1:8" ht="28.5" x14ac:dyDescent="0.25">
      <c r="A267" s="3" t="s">
        <v>483</v>
      </c>
      <c r="B267" s="13" t="s">
        <v>24</v>
      </c>
      <c r="C267" s="13" t="s">
        <v>22</v>
      </c>
      <c r="D267" s="13" t="s">
        <v>25</v>
      </c>
      <c r="E267" s="13" t="s">
        <v>20</v>
      </c>
      <c r="F267" s="21">
        <v>1.1160000000000001</v>
      </c>
      <c r="G267" s="4"/>
      <c r="H267" s="4">
        <f t="shared" si="22"/>
        <v>0</v>
      </c>
    </row>
    <row r="268" spans="1:8" ht="34.5" customHeight="1" x14ac:dyDescent="0.25">
      <c r="A268" s="3" t="s">
        <v>484</v>
      </c>
      <c r="B268" s="13" t="s">
        <v>26</v>
      </c>
      <c r="C268" s="13" t="s">
        <v>22</v>
      </c>
      <c r="D268" s="13" t="s">
        <v>27</v>
      </c>
      <c r="E268" s="13" t="s">
        <v>20</v>
      </c>
      <c r="F268" s="21">
        <v>1.1160000000000001</v>
      </c>
      <c r="G268" s="4"/>
      <c r="H268" s="4">
        <f t="shared" si="22"/>
        <v>0</v>
      </c>
    </row>
    <row r="269" spans="1:8" ht="43.5" customHeight="1" x14ac:dyDescent="0.25">
      <c r="A269" s="3" t="s">
        <v>485</v>
      </c>
      <c r="B269" s="13" t="s">
        <v>28</v>
      </c>
      <c r="C269" s="13" t="s">
        <v>22</v>
      </c>
      <c r="D269" s="13" t="s">
        <v>29</v>
      </c>
      <c r="E269" s="13" t="s">
        <v>20</v>
      </c>
      <c r="F269" s="21">
        <v>1.1160000000000001</v>
      </c>
      <c r="G269" s="4"/>
      <c r="H269" s="4">
        <f t="shared" si="22"/>
        <v>0</v>
      </c>
    </row>
    <row r="270" spans="1:8" ht="42.75" x14ac:dyDescent="0.25">
      <c r="A270" s="3" t="s">
        <v>486</v>
      </c>
      <c r="B270" s="13" t="s">
        <v>30</v>
      </c>
      <c r="C270" s="13" t="s">
        <v>22</v>
      </c>
      <c r="D270" s="13" t="s">
        <v>31</v>
      </c>
      <c r="E270" s="13" t="s">
        <v>32</v>
      </c>
      <c r="F270" s="21">
        <v>2.0089999999999999</v>
      </c>
      <c r="G270" s="4"/>
      <c r="H270" s="4">
        <f t="shared" si="22"/>
        <v>0</v>
      </c>
    </row>
    <row r="271" spans="1:8" ht="28.5" x14ac:dyDescent="0.25">
      <c r="A271" s="5"/>
      <c r="B271" s="18"/>
      <c r="C271" s="18"/>
      <c r="D271" s="5" t="s">
        <v>487</v>
      </c>
      <c r="E271" s="18"/>
      <c r="F271" s="18"/>
      <c r="G271" s="5"/>
      <c r="H271" s="5">
        <f>SUM(H263:H270)</f>
        <v>0</v>
      </c>
    </row>
    <row r="272" spans="1:8" ht="28.5" x14ac:dyDescent="0.25">
      <c r="A272" s="2" t="s">
        <v>488</v>
      </c>
      <c r="B272" s="17"/>
      <c r="C272" s="17"/>
      <c r="D272" s="2" t="s">
        <v>56</v>
      </c>
      <c r="E272" s="17"/>
      <c r="F272" s="17"/>
      <c r="G272" s="2"/>
      <c r="H272" s="2"/>
    </row>
    <row r="273" spans="1:8" ht="28.5" x14ac:dyDescent="0.25">
      <c r="A273" s="3" t="s">
        <v>489</v>
      </c>
      <c r="B273" s="13" t="s">
        <v>58</v>
      </c>
      <c r="C273" s="13" t="s">
        <v>22</v>
      </c>
      <c r="D273" s="13" t="s">
        <v>59</v>
      </c>
      <c r="E273" s="13" t="s">
        <v>39</v>
      </c>
      <c r="F273" s="21">
        <v>1.17</v>
      </c>
      <c r="G273" s="4"/>
      <c r="H273" s="4">
        <f>F273*G273</f>
        <v>0</v>
      </c>
    </row>
    <row r="274" spans="1:8" ht="28.5" x14ac:dyDescent="0.25">
      <c r="A274" s="3" t="s">
        <v>490</v>
      </c>
      <c r="B274" s="13" t="s">
        <v>61</v>
      </c>
      <c r="C274" s="13" t="s">
        <v>22</v>
      </c>
      <c r="D274" s="13" t="s">
        <v>62</v>
      </c>
      <c r="E274" s="13" t="s">
        <v>39</v>
      </c>
      <c r="F274" s="21">
        <v>0.46800000000000003</v>
      </c>
      <c r="G274" s="4"/>
      <c r="H274" s="4">
        <f t="shared" ref="H274:H279" si="23">F274*G274</f>
        <v>0</v>
      </c>
    </row>
    <row r="275" spans="1:8" ht="28.5" x14ac:dyDescent="0.25">
      <c r="A275" s="3" t="s">
        <v>491</v>
      </c>
      <c r="B275" s="13" t="s">
        <v>64</v>
      </c>
      <c r="C275" s="13" t="s">
        <v>65</v>
      </c>
      <c r="D275" s="13" t="s">
        <v>66</v>
      </c>
      <c r="E275" s="13" t="s">
        <v>67</v>
      </c>
      <c r="F275" s="21">
        <v>6</v>
      </c>
      <c r="G275" s="4"/>
      <c r="H275" s="4">
        <f t="shared" si="23"/>
        <v>0</v>
      </c>
    </row>
    <row r="276" spans="1:8" ht="28.5" x14ac:dyDescent="0.25">
      <c r="A276" s="3" t="s">
        <v>492</v>
      </c>
      <c r="B276" s="13" t="s">
        <v>69</v>
      </c>
      <c r="C276" s="13" t="s">
        <v>65</v>
      </c>
      <c r="D276" s="13" t="s">
        <v>70</v>
      </c>
      <c r="E276" s="13" t="s">
        <v>71</v>
      </c>
      <c r="F276" s="21">
        <v>2.4</v>
      </c>
      <c r="G276" s="4"/>
      <c r="H276" s="4">
        <f t="shared" si="23"/>
        <v>0</v>
      </c>
    </row>
    <row r="277" spans="1:8" ht="42.75" x14ac:dyDescent="0.25">
      <c r="A277" s="3" t="s">
        <v>493</v>
      </c>
      <c r="B277" s="13" t="s">
        <v>73</v>
      </c>
      <c r="C277" s="13" t="s">
        <v>65</v>
      </c>
      <c r="D277" s="13" t="s">
        <v>74</v>
      </c>
      <c r="E277" s="13" t="s">
        <v>20</v>
      </c>
      <c r="F277" s="21">
        <v>0.21099999999999999</v>
      </c>
      <c r="G277" s="4"/>
      <c r="H277" s="4">
        <f t="shared" si="23"/>
        <v>0</v>
      </c>
    </row>
    <row r="278" spans="1:8" ht="57" x14ac:dyDescent="0.25">
      <c r="A278" s="3" t="s">
        <v>494</v>
      </c>
      <c r="B278" s="13" t="s">
        <v>76</v>
      </c>
      <c r="C278" s="13" t="s">
        <v>37</v>
      </c>
      <c r="D278" s="13" t="s">
        <v>77</v>
      </c>
      <c r="E278" s="13" t="s">
        <v>42</v>
      </c>
      <c r="F278" s="21">
        <v>1.4039999999999999</v>
      </c>
      <c r="G278" s="4"/>
      <c r="H278" s="4">
        <f t="shared" si="23"/>
        <v>0</v>
      </c>
    </row>
    <row r="279" spans="1:8" ht="28.5" x14ac:dyDescent="0.25">
      <c r="A279" s="3" t="s">
        <v>495</v>
      </c>
      <c r="B279" s="13" t="s">
        <v>40</v>
      </c>
      <c r="C279" s="13" t="s">
        <v>37</v>
      </c>
      <c r="D279" s="13" t="s">
        <v>41</v>
      </c>
      <c r="E279" s="13" t="s">
        <v>42</v>
      </c>
      <c r="F279" s="21">
        <v>1.4039999999999999</v>
      </c>
      <c r="G279" s="4"/>
      <c r="H279" s="4">
        <f t="shared" si="23"/>
        <v>0</v>
      </c>
    </row>
    <row r="280" spans="1:8" ht="28.5" x14ac:dyDescent="0.25">
      <c r="A280" s="5"/>
      <c r="B280" s="18"/>
      <c r="C280" s="18"/>
      <c r="D280" s="5" t="s">
        <v>496</v>
      </c>
      <c r="E280" s="18"/>
      <c r="F280" s="18"/>
      <c r="G280" s="5"/>
      <c r="H280" s="5">
        <f>SUM(H273:H279)</f>
        <v>0</v>
      </c>
    </row>
    <row r="281" spans="1:8" x14ac:dyDescent="0.25">
      <c r="A281" s="2" t="s">
        <v>497</v>
      </c>
      <c r="B281" s="17"/>
      <c r="C281" s="17"/>
      <c r="D281" s="2" t="s">
        <v>35</v>
      </c>
      <c r="E281" s="17"/>
      <c r="F281" s="17"/>
      <c r="G281" s="2"/>
      <c r="H281" s="2"/>
    </row>
    <row r="282" spans="1:8" ht="28.5" x14ac:dyDescent="0.25">
      <c r="A282" s="3" t="s">
        <v>498</v>
      </c>
      <c r="B282" s="13" t="s">
        <v>36</v>
      </c>
      <c r="C282" s="13" t="s">
        <v>37</v>
      </c>
      <c r="D282" s="13" t="s">
        <v>38</v>
      </c>
      <c r="E282" s="13" t="s">
        <v>39</v>
      </c>
      <c r="F282" s="21">
        <v>5</v>
      </c>
      <c r="G282" s="4"/>
      <c r="H282" s="4">
        <f>F282*G282</f>
        <v>0</v>
      </c>
    </row>
    <row r="283" spans="1:8" ht="28.5" x14ac:dyDescent="0.25">
      <c r="A283" s="3" t="s">
        <v>499</v>
      </c>
      <c r="B283" s="13" t="s">
        <v>500</v>
      </c>
      <c r="C283" s="13" t="s">
        <v>37</v>
      </c>
      <c r="D283" s="13" t="s">
        <v>501</v>
      </c>
      <c r="E283" s="13" t="s">
        <v>67</v>
      </c>
      <c r="F283" s="21">
        <v>2</v>
      </c>
      <c r="G283" s="4"/>
      <c r="H283" s="4">
        <f t="shared" ref="H283:H285" si="24">F283*G283</f>
        <v>0</v>
      </c>
    </row>
    <row r="284" spans="1:8" ht="42.75" x14ac:dyDescent="0.25">
      <c r="A284" s="3" t="s">
        <v>502</v>
      </c>
      <c r="B284" s="13" t="s">
        <v>131</v>
      </c>
      <c r="C284" s="13" t="s">
        <v>37</v>
      </c>
      <c r="D284" s="13" t="s">
        <v>132</v>
      </c>
      <c r="E284" s="13" t="s">
        <v>42</v>
      </c>
      <c r="F284" s="21">
        <v>4</v>
      </c>
      <c r="G284" s="4"/>
      <c r="H284" s="4">
        <f t="shared" si="24"/>
        <v>0</v>
      </c>
    </row>
    <row r="285" spans="1:8" ht="28.5" x14ac:dyDescent="0.25">
      <c r="A285" s="3" t="s">
        <v>503</v>
      </c>
      <c r="B285" s="13" t="s">
        <v>40</v>
      </c>
      <c r="C285" s="13" t="s">
        <v>37</v>
      </c>
      <c r="D285" s="13" t="s">
        <v>41</v>
      </c>
      <c r="E285" s="13" t="s">
        <v>42</v>
      </c>
      <c r="F285" s="21">
        <v>6.5</v>
      </c>
      <c r="G285" s="4"/>
      <c r="H285" s="4">
        <f t="shared" si="24"/>
        <v>0</v>
      </c>
    </row>
    <row r="286" spans="1:8" x14ac:dyDescent="0.25">
      <c r="A286" s="5"/>
      <c r="B286" s="18"/>
      <c r="C286" s="18"/>
      <c r="D286" s="5" t="s">
        <v>504</v>
      </c>
      <c r="E286" s="18"/>
      <c r="F286" s="18"/>
      <c r="G286" s="5"/>
      <c r="H286" s="5">
        <f>SUM(H282:H285)</f>
        <v>0</v>
      </c>
    </row>
    <row r="287" spans="1:8" x14ac:dyDescent="0.25">
      <c r="A287" s="2" t="s">
        <v>505</v>
      </c>
      <c r="B287" s="17"/>
      <c r="C287" s="17"/>
      <c r="D287" s="2" t="s">
        <v>506</v>
      </c>
      <c r="E287" s="17"/>
      <c r="F287" s="17"/>
      <c r="G287" s="2"/>
      <c r="H287" s="2"/>
    </row>
    <row r="288" spans="1:8" ht="16.5" x14ac:dyDescent="0.25">
      <c r="A288" s="3" t="s">
        <v>507</v>
      </c>
      <c r="B288" s="13" t="s">
        <v>508</v>
      </c>
      <c r="C288" s="13" t="s">
        <v>37</v>
      </c>
      <c r="D288" s="13" t="s">
        <v>509</v>
      </c>
      <c r="E288" s="13" t="s">
        <v>39</v>
      </c>
      <c r="F288" s="21">
        <v>1.4</v>
      </c>
      <c r="G288" s="4"/>
      <c r="H288" s="4">
        <f>F288*G288</f>
        <v>0</v>
      </c>
    </row>
    <row r="289" spans="1:8" ht="33" customHeight="1" x14ac:dyDescent="0.25">
      <c r="A289" s="3" t="s">
        <v>510</v>
      </c>
      <c r="B289" s="13" t="s">
        <v>511</v>
      </c>
      <c r="C289" s="13" t="s">
        <v>37</v>
      </c>
      <c r="D289" s="13" t="s">
        <v>512</v>
      </c>
      <c r="E289" s="13" t="s">
        <v>67</v>
      </c>
      <c r="F289" s="21">
        <v>1</v>
      </c>
      <c r="G289" s="4"/>
      <c r="H289" s="4">
        <f t="shared" ref="H289:H291" si="25">F289*G289</f>
        <v>0</v>
      </c>
    </row>
    <row r="290" spans="1:8" ht="42.75" x14ac:dyDescent="0.25">
      <c r="A290" s="3" t="s">
        <v>513</v>
      </c>
      <c r="B290" s="13" t="s">
        <v>131</v>
      </c>
      <c r="C290" s="13" t="s">
        <v>37</v>
      </c>
      <c r="D290" s="13" t="s">
        <v>132</v>
      </c>
      <c r="E290" s="13" t="s">
        <v>42</v>
      </c>
      <c r="F290" s="21">
        <v>0.88500000000000001</v>
      </c>
      <c r="G290" s="4"/>
      <c r="H290" s="4">
        <f t="shared" si="25"/>
        <v>0</v>
      </c>
    </row>
    <row r="291" spans="1:8" ht="28.5" x14ac:dyDescent="0.25">
      <c r="A291" s="3" t="s">
        <v>514</v>
      </c>
      <c r="B291" s="13" t="s">
        <v>40</v>
      </c>
      <c r="C291" s="13" t="s">
        <v>37</v>
      </c>
      <c r="D291" s="13" t="s">
        <v>41</v>
      </c>
      <c r="E291" s="13" t="s">
        <v>42</v>
      </c>
      <c r="F291" s="21">
        <v>0.88500000000000001</v>
      </c>
      <c r="G291" s="4"/>
      <c r="H291" s="4">
        <f t="shared" si="25"/>
        <v>0</v>
      </c>
    </row>
    <row r="292" spans="1:8" x14ac:dyDescent="0.25">
      <c r="A292" s="5"/>
      <c r="B292" s="18"/>
      <c r="C292" s="18"/>
      <c r="D292" s="5" t="s">
        <v>515</v>
      </c>
      <c r="E292" s="18"/>
      <c r="F292" s="18"/>
      <c r="G292" s="5"/>
      <c r="H292" s="5">
        <f>SUM(H288:H291)</f>
        <v>0</v>
      </c>
    </row>
    <row r="293" spans="1:8" x14ac:dyDescent="0.25">
      <c r="A293" s="2" t="s">
        <v>516</v>
      </c>
      <c r="B293" s="17"/>
      <c r="C293" s="17"/>
      <c r="D293" s="2" t="s">
        <v>137</v>
      </c>
      <c r="E293" s="17"/>
      <c r="F293" s="17"/>
      <c r="G293" s="2"/>
      <c r="H293" s="2"/>
    </row>
    <row r="294" spans="1:8" ht="28.5" x14ac:dyDescent="0.25">
      <c r="A294" s="3" t="s">
        <v>517</v>
      </c>
      <c r="B294" s="13" t="s">
        <v>139</v>
      </c>
      <c r="C294" s="13" t="s">
        <v>97</v>
      </c>
      <c r="D294" s="13" t="s">
        <v>140</v>
      </c>
      <c r="E294" s="13" t="s">
        <v>42</v>
      </c>
      <c r="F294" s="21">
        <v>37.003999999999998</v>
      </c>
      <c r="G294" s="4"/>
      <c r="H294" s="4">
        <f>F294*G294</f>
        <v>0</v>
      </c>
    </row>
    <row r="295" spans="1:8" ht="28.5" x14ac:dyDescent="0.25">
      <c r="A295" s="3" t="s">
        <v>518</v>
      </c>
      <c r="B295" s="13" t="s">
        <v>139</v>
      </c>
      <c r="C295" s="13" t="s">
        <v>97</v>
      </c>
      <c r="D295" s="13" t="s">
        <v>142</v>
      </c>
      <c r="E295" s="13" t="s">
        <v>42</v>
      </c>
      <c r="F295" s="21">
        <v>47.167000000000002</v>
      </c>
      <c r="G295" s="4"/>
      <c r="H295" s="4">
        <f t="shared" ref="H295:H302" si="26">F295*G295</f>
        <v>0</v>
      </c>
    </row>
    <row r="296" spans="1:8" ht="42.75" x14ac:dyDescent="0.25">
      <c r="A296" s="3" t="s">
        <v>519</v>
      </c>
      <c r="B296" s="13" t="s">
        <v>147</v>
      </c>
      <c r="C296" s="13" t="s">
        <v>97</v>
      </c>
      <c r="D296" s="13" t="s">
        <v>148</v>
      </c>
      <c r="E296" s="13" t="s">
        <v>42</v>
      </c>
      <c r="F296" s="21">
        <v>37.043999999999997</v>
      </c>
      <c r="G296" s="4"/>
      <c r="H296" s="4">
        <f t="shared" si="26"/>
        <v>0</v>
      </c>
    </row>
    <row r="297" spans="1:8" ht="28.5" x14ac:dyDescent="0.25">
      <c r="A297" s="3" t="s">
        <v>520</v>
      </c>
      <c r="B297" s="13" t="s">
        <v>150</v>
      </c>
      <c r="C297" s="13" t="s">
        <v>97</v>
      </c>
      <c r="D297" s="13" t="s">
        <v>151</v>
      </c>
      <c r="E297" s="13" t="s">
        <v>42</v>
      </c>
      <c r="F297" s="21">
        <v>84.171000000000006</v>
      </c>
      <c r="G297" s="4"/>
      <c r="H297" s="4">
        <f t="shared" si="26"/>
        <v>0</v>
      </c>
    </row>
    <row r="298" spans="1:8" ht="28.5" x14ac:dyDescent="0.25">
      <c r="A298" s="3" t="s">
        <v>521</v>
      </c>
      <c r="B298" s="13" t="s">
        <v>153</v>
      </c>
      <c r="C298" s="13" t="s">
        <v>97</v>
      </c>
      <c r="D298" s="13" t="s">
        <v>154</v>
      </c>
      <c r="E298" s="13" t="s">
        <v>42</v>
      </c>
      <c r="F298" s="21">
        <v>37.003999999999998</v>
      </c>
      <c r="G298" s="4"/>
      <c r="H298" s="4">
        <f t="shared" si="26"/>
        <v>0</v>
      </c>
    </row>
    <row r="299" spans="1:8" ht="28.5" x14ac:dyDescent="0.25">
      <c r="A299" s="3" t="s">
        <v>522</v>
      </c>
      <c r="B299" s="13" t="s">
        <v>153</v>
      </c>
      <c r="C299" s="13" t="s">
        <v>97</v>
      </c>
      <c r="D299" s="13" t="s">
        <v>156</v>
      </c>
      <c r="E299" s="13" t="s">
        <v>42</v>
      </c>
      <c r="F299" s="21">
        <v>84.210999999999999</v>
      </c>
      <c r="G299" s="4"/>
      <c r="H299" s="4">
        <f t="shared" si="26"/>
        <v>0</v>
      </c>
    </row>
    <row r="300" spans="1:8" ht="16.5" x14ac:dyDescent="0.25">
      <c r="A300" s="3" t="s">
        <v>523</v>
      </c>
      <c r="B300" s="13" t="s">
        <v>158</v>
      </c>
      <c r="C300" s="13" t="s">
        <v>97</v>
      </c>
      <c r="D300" s="13" t="s">
        <v>159</v>
      </c>
      <c r="E300" s="13" t="s">
        <v>39</v>
      </c>
      <c r="F300" s="21">
        <v>13.84</v>
      </c>
      <c r="G300" s="4"/>
      <c r="H300" s="4">
        <f t="shared" si="26"/>
        <v>0</v>
      </c>
    </row>
    <row r="301" spans="1:8" ht="16.5" x14ac:dyDescent="0.25">
      <c r="A301" s="3" t="s">
        <v>524</v>
      </c>
      <c r="B301" s="13" t="s">
        <v>161</v>
      </c>
      <c r="C301" s="13" t="s">
        <v>162</v>
      </c>
      <c r="D301" s="13" t="s">
        <v>163</v>
      </c>
      <c r="E301" s="13" t="s">
        <v>42</v>
      </c>
      <c r="F301" s="21">
        <v>38.220999999999997</v>
      </c>
      <c r="G301" s="4"/>
      <c r="H301" s="4">
        <f t="shared" si="26"/>
        <v>0</v>
      </c>
    </row>
    <row r="302" spans="1:8" ht="16.5" x14ac:dyDescent="0.25">
      <c r="A302" s="3" t="s">
        <v>525</v>
      </c>
      <c r="B302" s="13" t="s">
        <v>165</v>
      </c>
      <c r="C302" s="13" t="s">
        <v>162</v>
      </c>
      <c r="D302" s="13" t="s">
        <v>166</v>
      </c>
      <c r="E302" s="13" t="s">
        <v>42</v>
      </c>
      <c r="F302" s="21">
        <v>12</v>
      </c>
      <c r="G302" s="4"/>
      <c r="H302" s="4">
        <f t="shared" si="26"/>
        <v>0</v>
      </c>
    </row>
    <row r="303" spans="1:8" x14ac:dyDescent="0.25">
      <c r="A303" s="5"/>
      <c r="B303" s="18"/>
      <c r="C303" s="18"/>
      <c r="D303" s="5" t="s">
        <v>526</v>
      </c>
      <c r="E303" s="18"/>
      <c r="F303" s="18"/>
      <c r="G303" s="5"/>
      <c r="H303" s="5">
        <f>SUM(H294:H302)</f>
        <v>0</v>
      </c>
    </row>
    <row r="304" spans="1:8" x14ac:dyDescent="0.25">
      <c r="A304" s="2" t="s">
        <v>527</v>
      </c>
      <c r="B304" s="17"/>
      <c r="C304" s="17"/>
      <c r="D304" s="2" t="s">
        <v>197</v>
      </c>
      <c r="E304" s="17"/>
      <c r="F304" s="17"/>
      <c r="G304" s="2"/>
      <c r="H304" s="2"/>
    </row>
    <row r="305" spans="1:8" ht="28.5" x14ac:dyDescent="0.25">
      <c r="A305" s="3" t="s">
        <v>528</v>
      </c>
      <c r="B305" s="13" t="s">
        <v>199</v>
      </c>
      <c r="C305" s="13" t="s">
        <v>18</v>
      </c>
      <c r="D305" s="13" t="s">
        <v>200</v>
      </c>
      <c r="E305" s="13" t="s">
        <v>201</v>
      </c>
      <c r="F305" s="21">
        <v>1</v>
      </c>
      <c r="G305" s="4"/>
      <c r="H305" s="4">
        <f>F305*G305</f>
        <v>0</v>
      </c>
    </row>
    <row r="306" spans="1:8" ht="28.5" x14ac:dyDescent="0.25">
      <c r="A306" s="3" t="s">
        <v>529</v>
      </c>
      <c r="B306" s="13" t="s">
        <v>203</v>
      </c>
      <c r="C306" s="13" t="s">
        <v>18</v>
      </c>
      <c r="D306" s="13" t="s">
        <v>204</v>
      </c>
      <c r="E306" s="13" t="s">
        <v>205</v>
      </c>
      <c r="F306" s="21">
        <v>1</v>
      </c>
      <c r="G306" s="4"/>
      <c r="H306" s="4">
        <f t="shared" ref="H306:H328" si="27">F306*G306</f>
        <v>0</v>
      </c>
    </row>
    <row r="307" spans="1:8" ht="16.5" x14ac:dyDescent="0.25">
      <c r="A307" s="3" t="s">
        <v>530</v>
      </c>
      <c r="B307" s="13" t="s">
        <v>207</v>
      </c>
      <c r="C307" s="13" t="s">
        <v>18</v>
      </c>
      <c r="D307" s="13" t="s">
        <v>208</v>
      </c>
      <c r="E307" s="13" t="s">
        <v>67</v>
      </c>
      <c r="F307" s="21">
        <v>3</v>
      </c>
      <c r="G307" s="4"/>
      <c r="H307" s="4">
        <f t="shared" si="27"/>
        <v>0</v>
      </c>
    </row>
    <row r="308" spans="1:8" ht="28.5" x14ac:dyDescent="0.25">
      <c r="A308" s="3" t="s">
        <v>531</v>
      </c>
      <c r="B308" s="13" t="s">
        <v>210</v>
      </c>
      <c r="C308" s="13" t="s">
        <v>18</v>
      </c>
      <c r="D308" s="13" t="s">
        <v>211</v>
      </c>
      <c r="E308" s="13" t="s">
        <v>67</v>
      </c>
      <c r="F308" s="21">
        <v>2</v>
      </c>
      <c r="G308" s="4"/>
      <c r="H308" s="4">
        <f t="shared" si="27"/>
        <v>0</v>
      </c>
    </row>
    <row r="309" spans="1:8" ht="28.5" x14ac:dyDescent="0.25">
      <c r="A309" s="3" t="s">
        <v>532</v>
      </c>
      <c r="B309" s="13" t="s">
        <v>213</v>
      </c>
      <c r="C309" s="13" t="s">
        <v>18</v>
      </c>
      <c r="D309" s="13" t="s">
        <v>214</v>
      </c>
      <c r="E309" s="13" t="s">
        <v>39</v>
      </c>
      <c r="F309" s="21">
        <v>2.1</v>
      </c>
      <c r="G309" s="4"/>
      <c r="H309" s="4">
        <f t="shared" si="27"/>
        <v>0</v>
      </c>
    </row>
    <row r="310" spans="1:8" ht="16.5" x14ac:dyDescent="0.25">
      <c r="A310" s="3" t="s">
        <v>533</v>
      </c>
      <c r="B310" s="13" t="s">
        <v>210</v>
      </c>
      <c r="C310" s="13" t="s">
        <v>18</v>
      </c>
      <c r="D310" s="13" t="s">
        <v>216</v>
      </c>
      <c r="E310" s="13" t="s">
        <v>67</v>
      </c>
      <c r="F310" s="21">
        <v>1</v>
      </c>
      <c r="G310" s="4"/>
      <c r="H310" s="4">
        <f t="shared" si="27"/>
        <v>0</v>
      </c>
    </row>
    <row r="311" spans="1:8" ht="42.75" x14ac:dyDescent="0.25">
      <c r="A311" s="3" t="s">
        <v>534</v>
      </c>
      <c r="B311" s="13" t="s">
        <v>218</v>
      </c>
      <c r="C311" s="13" t="s">
        <v>18</v>
      </c>
      <c r="D311" s="13" t="s">
        <v>219</v>
      </c>
      <c r="E311" s="13" t="s">
        <v>32</v>
      </c>
      <c r="F311" s="21">
        <v>0.04</v>
      </c>
      <c r="G311" s="4"/>
      <c r="H311" s="4">
        <f t="shared" si="27"/>
        <v>0</v>
      </c>
    </row>
    <row r="312" spans="1:8" ht="28.5" x14ac:dyDescent="0.25">
      <c r="A312" s="3" t="s">
        <v>535</v>
      </c>
      <c r="B312" s="13" t="s">
        <v>221</v>
      </c>
      <c r="C312" s="13" t="s">
        <v>18</v>
      </c>
      <c r="D312" s="13" t="s">
        <v>222</v>
      </c>
      <c r="E312" s="13" t="s">
        <v>32</v>
      </c>
      <c r="F312" s="21">
        <v>0.04</v>
      </c>
      <c r="G312" s="4"/>
      <c r="H312" s="4">
        <f t="shared" si="27"/>
        <v>0</v>
      </c>
    </row>
    <row r="313" spans="1:8" ht="34.5" customHeight="1" x14ac:dyDescent="0.25">
      <c r="A313" s="3" t="s">
        <v>536</v>
      </c>
      <c r="B313" s="13" t="s">
        <v>224</v>
      </c>
      <c r="C313" s="13" t="s">
        <v>18</v>
      </c>
      <c r="D313" s="13" t="s">
        <v>225</v>
      </c>
      <c r="E313" s="13" t="s">
        <v>39</v>
      </c>
      <c r="F313" s="21">
        <v>2.1</v>
      </c>
      <c r="G313" s="4"/>
      <c r="H313" s="4">
        <f t="shared" si="27"/>
        <v>0</v>
      </c>
    </row>
    <row r="314" spans="1:8" ht="31.5" customHeight="1" x14ac:dyDescent="0.25">
      <c r="A314" s="3" t="s">
        <v>537</v>
      </c>
      <c r="B314" s="13" t="s">
        <v>227</v>
      </c>
      <c r="C314" s="13" t="s">
        <v>18</v>
      </c>
      <c r="D314" s="13" t="s">
        <v>228</v>
      </c>
      <c r="E314" s="13" t="s">
        <v>39</v>
      </c>
      <c r="F314" s="21">
        <v>2.1</v>
      </c>
      <c r="G314" s="4"/>
      <c r="H314" s="4">
        <f t="shared" si="27"/>
        <v>0</v>
      </c>
    </row>
    <row r="315" spans="1:8" ht="28.5" x14ac:dyDescent="0.25">
      <c r="A315" s="3" t="s">
        <v>538</v>
      </c>
      <c r="B315" s="13" t="s">
        <v>230</v>
      </c>
      <c r="C315" s="13" t="s">
        <v>18</v>
      </c>
      <c r="D315" s="13" t="s">
        <v>231</v>
      </c>
      <c r="E315" s="13" t="s">
        <v>39</v>
      </c>
      <c r="F315" s="21">
        <v>2.1</v>
      </c>
      <c r="G315" s="4"/>
      <c r="H315" s="4">
        <f t="shared" si="27"/>
        <v>0</v>
      </c>
    </row>
    <row r="316" spans="1:8" ht="28.5" x14ac:dyDescent="0.25">
      <c r="A316" s="3" t="s">
        <v>539</v>
      </c>
      <c r="B316" s="13" t="s">
        <v>233</v>
      </c>
      <c r="C316" s="13" t="s">
        <v>18</v>
      </c>
      <c r="D316" s="13" t="s">
        <v>234</v>
      </c>
      <c r="E316" s="13" t="s">
        <v>205</v>
      </c>
      <c r="F316" s="21">
        <v>1</v>
      </c>
      <c r="G316" s="4"/>
      <c r="H316" s="4">
        <f t="shared" si="27"/>
        <v>0</v>
      </c>
    </row>
    <row r="317" spans="1:8" ht="42.75" x14ac:dyDescent="0.25">
      <c r="A317" s="3" t="s">
        <v>540</v>
      </c>
      <c r="B317" s="13" t="s">
        <v>236</v>
      </c>
      <c r="C317" s="13" t="s">
        <v>18</v>
      </c>
      <c r="D317" s="13" t="s">
        <v>237</v>
      </c>
      <c r="E317" s="13" t="s">
        <v>205</v>
      </c>
      <c r="F317" s="21">
        <v>1</v>
      </c>
      <c r="G317" s="4"/>
      <c r="H317" s="4">
        <f t="shared" si="27"/>
        <v>0</v>
      </c>
    </row>
    <row r="318" spans="1:8" ht="28.5" x14ac:dyDescent="0.25">
      <c r="A318" s="3" t="s">
        <v>541</v>
      </c>
      <c r="B318" s="13" t="s">
        <v>239</v>
      </c>
      <c r="C318" s="13" t="s">
        <v>18</v>
      </c>
      <c r="D318" s="13" t="s">
        <v>240</v>
      </c>
      <c r="E318" s="13" t="s">
        <v>67</v>
      </c>
      <c r="F318" s="21">
        <v>1</v>
      </c>
      <c r="G318" s="4"/>
      <c r="H318" s="4">
        <f t="shared" si="27"/>
        <v>0</v>
      </c>
    </row>
    <row r="319" spans="1:8" ht="28.5" x14ac:dyDescent="0.25">
      <c r="A319" s="3" t="s">
        <v>542</v>
      </c>
      <c r="B319" s="13" t="s">
        <v>242</v>
      </c>
      <c r="C319" s="13" t="s">
        <v>18</v>
      </c>
      <c r="D319" s="13" t="s">
        <v>243</v>
      </c>
      <c r="E319" s="13" t="s">
        <v>67</v>
      </c>
      <c r="F319" s="21">
        <v>1</v>
      </c>
      <c r="G319" s="4"/>
      <c r="H319" s="4">
        <f t="shared" si="27"/>
        <v>0</v>
      </c>
    </row>
    <row r="320" spans="1:8" ht="28.5" x14ac:dyDescent="0.25">
      <c r="A320" s="3" t="s">
        <v>543</v>
      </c>
      <c r="B320" s="13" t="s">
        <v>245</v>
      </c>
      <c r="C320" s="13" t="s">
        <v>18</v>
      </c>
      <c r="D320" s="13" t="s">
        <v>246</v>
      </c>
      <c r="E320" s="13" t="s">
        <v>67</v>
      </c>
      <c r="F320" s="21">
        <v>1</v>
      </c>
      <c r="G320" s="4"/>
      <c r="H320" s="4">
        <f t="shared" si="27"/>
        <v>0</v>
      </c>
    </row>
    <row r="321" spans="1:8" ht="42.75" x14ac:dyDescent="0.25">
      <c r="A321" s="3" t="s">
        <v>544</v>
      </c>
      <c r="B321" s="13" t="s">
        <v>248</v>
      </c>
      <c r="C321" s="13" t="s">
        <v>18</v>
      </c>
      <c r="D321" s="13" t="s">
        <v>249</v>
      </c>
      <c r="E321" s="13" t="s">
        <v>42</v>
      </c>
      <c r="F321" s="21">
        <v>0.13800000000000001</v>
      </c>
      <c r="G321" s="4"/>
      <c r="H321" s="4">
        <f t="shared" si="27"/>
        <v>0</v>
      </c>
    </row>
    <row r="322" spans="1:8" ht="16.5" x14ac:dyDescent="0.25">
      <c r="A322" s="3" t="s">
        <v>545</v>
      </c>
      <c r="B322" s="13" t="s">
        <v>251</v>
      </c>
      <c r="C322" s="13" t="s">
        <v>18</v>
      </c>
      <c r="D322" s="13" t="s">
        <v>252</v>
      </c>
      <c r="E322" s="13" t="s">
        <v>42</v>
      </c>
      <c r="F322" s="21">
        <v>0.13800000000000001</v>
      </c>
      <c r="G322" s="4"/>
      <c r="H322" s="4">
        <f t="shared" si="27"/>
        <v>0</v>
      </c>
    </row>
    <row r="323" spans="1:8" ht="28.5" x14ac:dyDescent="0.25">
      <c r="A323" s="3" t="s">
        <v>546</v>
      </c>
      <c r="B323" s="13" t="s">
        <v>254</v>
      </c>
      <c r="C323" s="13" t="s">
        <v>18</v>
      </c>
      <c r="D323" s="13" t="s">
        <v>255</v>
      </c>
      <c r="E323" s="13" t="s">
        <v>42</v>
      </c>
      <c r="F323" s="21">
        <v>0.13800000000000001</v>
      </c>
      <c r="G323" s="4"/>
      <c r="H323" s="4">
        <f t="shared" si="27"/>
        <v>0</v>
      </c>
    </row>
    <row r="324" spans="1:8" ht="28.5" x14ac:dyDescent="0.25">
      <c r="A324" s="3" t="s">
        <v>547</v>
      </c>
      <c r="B324" s="13" t="s">
        <v>257</v>
      </c>
      <c r="C324" s="13" t="s">
        <v>18</v>
      </c>
      <c r="D324" s="13" t="s">
        <v>258</v>
      </c>
      <c r="E324" s="13" t="s">
        <v>39</v>
      </c>
      <c r="F324" s="21">
        <v>2.1</v>
      </c>
      <c r="G324" s="4"/>
      <c r="H324" s="4">
        <f t="shared" si="27"/>
        <v>0</v>
      </c>
    </row>
    <row r="325" spans="1:8" ht="28.5" x14ac:dyDescent="0.25">
      <c r="A325" s="3" t="s">
        <v>548</v>
      </c>
      <c r="B325" s="13" t="s">
        <v>260</v>
      </c>
      <c r="C325" s="13" t="s">
        <v>18</v>
      </c>
      <c r="D325" s="13" t="s">
        <v>261</v>
      </c>
      <c r="E325" s="13" t="s">
        <v>262</v>
      </c>
      <c r="F325" s="21">
        <v>1</v>
      </c>
      <c r="G325" s="4"/>
      <c r="H325" s="4">
        <f t="shared" si="27"/>
        <v>0</v>
      </c>
    </row>
    <row r="326" spans="1:8" ht="16.5" x14ac:dyDescent="0.25">
      <c r="A326" s="3" t="s">
        <v>549</v>
      </c>
      <c r="B326" s="13" t="s">
        <v>264</v>
      </c>
      <c r="C326" s="13" t="s">
        <v>18</v>
      </c>
      <c r="D326" s="13" t="s">
        <v>265</v>
      </c>
      <c r="E326" s="13" t="s">
        <v>205</v>
      </c>
      <c r="F326" s="21">
        <v>1</v>
      </c>
      <c r="G326" s="4"/>
      <c r="H326" s="4">
        <f t="shared" si="27"/>
        <v>0</v>
      </c>
    </row>
    <row r="327" spans="1:8" ht="28.5" x14ac:dyDescent="0.25">
      <c r="A327" s="3" t="s">
        <v>550</v>
      </c>
      <c r="B327" s="13" t="s">
        <v>267</v>
      </c>
      <c r="C327" s="13" t="s">
        <v>18</v>
      </c>
      <c r="D327" s="13" t="s">
        <v>268</v>
      </c>
      <c r="E327" s="13" t="s">
        <v>67</v>
      </c>
      <c r="F327" s="21">
        <v>1</v>
      </c>
      <c r="G327" s="4"/>
      <c r="H327" s="4">
        <f t="shared" si="27"/>
        <v>0</v>
      </c>
    </row>
    <row r="328" spans="1:8" ht="42.75" x14ac:dyDescent="0.25">
      <c r="A328" s="3" t="s">
        <v>551</v>
      </c>
      <c r="B328" s="13" t="s">
        <v>270</v>
      </c>
      <c r="C328" s="13" t="s">
        <v>18</v>
      </c>
      <c r="D328" s="13" t="s">
        <v>271</v>
      </c>
      <c r="E328" s="13" t="s">
        <v>39</v>
      </c>
      <c r="F328" s="21">
        <v>1.5</v>
      </c>
      <c r="G328" s="4"/>
      <c r="H328" s="4">
        <f t="shared" si="27"/>
        <v>0</v>
      </c>
    </row>
    <row r="329" spans="1:8" x14ac:dyDescent="0.25">
      <c r="A329" s="5"/>
      <c r="B329" s="18"/>
      <c r="C329" s="18"/>
      <c r="D329" s="5" t="s">
        <v>552</v>
      </c>
      <c r="E329" s="18"/>
      <c r="F329" s="18"/>
      <c r="G329" s="5"/>
      <c r="H329" s="5">
        <f>SUM(H305:H328)</f>
        <v>0</v>
      </c>
    </row>
    <row r="330" spans="1:8" ht="28.5" x14ac:dyDescent="0.25">
      <c r="A330" s="2" t="s">
        <v>553</v>
      </c>
      <c r="B330" s="17"/>
      <c r="C330" s="17"/>
      <c r="D330" s="2" t="s">
        <v>446</v>
      </c>
      <c r="E330" s="17"/>
      <c r="F330" s="17"/>
      <c r="G330" s="2"/>
      <c r="H330" s="2"/>
    </row>
    <row r="331" spans="1:8" x14ac:dyDescent="0.25">
      <c r="A331" s="2" t="s">
        <v>554</v>
      </c>
      <c r="B331" s="17"/>
      <c r="C331" s="17"/>
      <c r="D331" s="2" t="s">
        <v>276</v>
      </c>
      <c r="E331" s="17"/>
      <c r="F331" s="17"/>
      <c r="G331" s="2"/>
      <c r="H331" s="2"/>
    </row>
    <row r="332" spans="1:8" ht="28.5" x14ac:dyDescent="0.25">
      <c r="A332" s="3" t="s">
        <v>555</v>
      </c>
      <c r="B332" s="13" t="s">
        <v>278</v>
      </c>
      <c r="C332" s="13" t="s">
        <v>279</v>
      </c>
      <c r="D332" s="13" t="s">
        <v>280</v>
      </c>
      <c r="E332" s="13" t="s">
        <v>205</v>
      </c>
      <c r="F332" s="21">
        <v>2</v>
      </c>
      <c r="G332" s="4"/>
      <c r="H332" s="4">
        <f>F332*G332</f>
        <v>0</v>
      </c>
    </row>
    <row r="333" spans="1:8" ht="28.5" x14ac:dyDescent="0.25">
      <c r="A333" s="3" t="s">
        <v>556</v>
      </c>
      <c r="B333" s="13" t="s">
        <v>285</v>
      </c>
      <c r="C333" s="13" t="s">
        <v>279</v>
      </c>
      <c r="D333" s="13" t="s">
        <v>286</v>
      </c>
      <c r="E333" s="13" t="s">
        <v>67</v>
      </c>
      <c r="F333" s="21">
        <v>2</v>
      </c>
      <c r="G333" s="4"/>
      <c r="H333" s="4">
        <f t="shared" ref="H333:H336" si="28">F333*G333</f>
        <v>0</v>
      </c>
    </row>
    <row r="334" spans="1:8" ht="16.5" x14ac:dyDescent="0.25">
      <c r="A334" s="3" t="s">
        <v>557</v>
      </c>
      <c r="B334" s="13" t="s">
        <v>288</v>
      </c>
      <c r="C334" s="13" t="s">
        <v>279</v>
      </c>
      <c r="D334" s="13" t="s">
        <v>289</v>
      </c>
      <c r="E334" s="13" t="s">
        <v>67</v>
      </c>
      <c r="F334" s="21">
        <v>2</v>
      </c>
      <c r="G334" s="4"/>
      <c r="H334" s="4">
        <f t="shared" si="28"/>
        <v>0</v>
      </c>
    </row>
    <row r="335" spans="1:8" ht="28.5" x14ac:dyDescent="0.25">
      <c r="A335" s="3" t="s">
        <v>558</v>
      </c>
      <c r="B335" s="13" t="s">
        <v>291</v>
      </c>
      <c r="C335" s="13" t="s">
        <v>279</v>
      </c>
      <c r="D335" s="13" t="s">
        <v>292</v>
      </c>
      <c r="E335" s="13" t="s">
        <v>67</v>
      </c>
      <c r="F335" s="21">
        <v>2</v>
      </c>
      <c r="G335" s="4"/>
      <c r="H335" s="4">
        <f t="shared" si="28"/>
        <v>0</v>
      </c>
    </row>
    <row r="336" spans="1:8" ht="16.5" x14ac:dyDescent="0.25">
      <c r="A336" s="3" t="s">
        <v>559</v>
      </c>
      <c r="B336" s="13" t="s">
        <v>294</v>
      </c>
      <c r="C336" s="13" t="s">
        <v>279</v>
      </c>
      <c r="D336" s="13" t="s">
        <v>289</v>
      </c>
      <c r="E336" s="13" t="s">
        <v>67</v>
      </c>
      <c r="F336" s="21">
        <v>2</v>
      </c>
      <c r="G336" s="4"/>
      <c r="H336" s="4">
        <f t="shared" si="28"/>
        <v>0</v>
      </c>
    </row>
    <row r="337" spans="1:8" x14ac:dyDescent="0.25">
      <c r="A337" s="5"/>
      <c r="B337" s="18"/>
      <c r="C337" s="18"/>
      <c r="D337" s="5" t="s">
        <v>560</v>
      </c>
      <c r="E337" s="18"/>
      <c r="F337" s="18"/>
      <c r="G337" s="5"/>
      <c r="H337" s="5">
        <f>SUM(H332:H336)</f>
        <v>0</v>
      </c>
    </row>
    <row r="338" spans="1:8" x14ac:dyDescent="0.25">
      <c r="A338" s="2" t="s">
        <v>561</v>
      </c>
      <c r="B338" s="17"/>
      <c r="C338" s="17"/>
      <c r="D338" s="2" t="s">
        <v>325</v>
      </c>
      <c r="E338" s="17"/>
      <c r="F338" s="17"/>
      <c r="G338" s="2"/>
      <c r="H338" s="2"/>
    </row>
    <row r="339" spans="1:8" ht="57" x14ac:dyDescent="0.25">
      <c r="A339" s="3" t="s">
        <v>562</v>
      </c>
      <c r="B339" s="13" t="s">
        <v>327</v>
      </c>
      <c r="C339" s="13" t="s">
        <v>279</v>
      </c>
      <c r="D339" s="13" t="s">
        <v>328</v>
      </c>
      <c r="E339" s="13" t="s">
        <v>301</v>
      </c>
      <c r="F339" s="21">
        <v>2</v>
      </c>
      <c r="G339" s="4"/>
      <c r="H339" s="4">
        <f>F339*G339</f>
        <v>0</v>
      </c>
    </row>
    <row r="340" spans="1:8" ht="16.5" x14ac:dyDescent="0.25">
      <c r="A340" s="3" t="s">
        <v>563</v>
      </c>
      <c r="B340" s="13" t="s">
        <v>318</v>
      </c>
      <c r="C340" s="13" t="s">
        <v>279</v>
      </c>
      <c r="D340" s="13" t="s">
        <v>319</v>
      </c>
      <c r="E340" s="13" t="s">
        <v>67</v>
      </c>
      <c r="F340" s="21">
        <v>1</v>
      </c>
      <c r="G340" s="4"/>
      <c r="H340" s="4">
        <f t="shared" ref="H340:H341" si="29">F340*G340</f>
        <v>0</v>
      </c>
    </row>
    <row r="341" spans="1:8" ht="16.5" x14ac:dyDescent="0.25">
      <c r="A341" s="3" t="s">
        <v>564</v>
      </c>
      <c r="B341" s="13" t="s">
        <v>321</v>
      </c>
      <c r="C341" s="13" t="s">
        <v>279</v>
      </c>
      <c r="D341" s="13" t="s">
        <v>322</v>
      </c>
      <c r="E341" s="13" t="s">
        <v>67</v>
      </c>
      <c r="F341" s="21">
        <v>1</v>
      </c>
      <c r="G341" s="4"/>
      <c r="H341" s="4">
        <f t="shared" si="29"/>
        <v>0</v>
      </c>
    </row>
    <row r="342" spans="1:8" x14ac:dyDescent="0.25">
      <c r="A342" s="5"/>
      <c r="B342" s="18"/>
      <c r="C342" s="18"/>
      <c r="D342" s="5" t="s">
        <v>565</v>
      </c>
      <c r="E342" s="18"/>
      <c r="F342" s="18"/>
      <c r="G342" s="5"/>
      <c r="H342" s="5">
        <f>SUM(H339:H341)</f>
        <v>0</v>
      </c>
    </row>
    <row r="343" spans="1:8" ht="28.5" x14ac:dyDescent="0.25">
      <c r="A343" s="5"/>
      <c r="B343" s="18"/>
      <c r="C343" s="18"/>
      <c r="D343" s="5" t="s">
        <v>566</v>
      </c>
      <c r="E343" s="18"/>
      <c r="F343" s="18"/>
      <c r="G343" s="5"/>
      <c r="H343" s="5">
        <f>H337+H342</f>
        <v>0</v>
      </c>
    </row>
    <row r="344" spans="1:8" x14ac:dyDescent="0.25">
      <c r="A344" s="5"/>
      <c r="B344" s="18"/>
      <c r="C344" s="18"/>
      <c r="D344" s="5" t="s">
        <v>567</v>
      </c>
      <c r="E344" s="18"/>
      <c r="F344" s="18"/>
      <c r="G344" s="5"/>
      <c r="H344" s="5">
        <f>H271+H280+H286+H292+H303+H329+H343</f>
        <v>0</v>
      </c>
    </row>
    <row r="345" spans="1:8" s="7" customFormat="1" ht="18.75" x14ac:dyDescent="0.3">
      <c r="A345" s="6"/>
      <c r="B345" s="19"/>
      <c r="C345" s="19"/>
      <c r="D345" s="6" t="s">
        <v>568</v>
      </c>
      <c r="E345" s="19"/>
      <c r="F345" s="19"/>
      <c r="G345" s="6"/>
      <c r="H345" s="11">
        <f>H137+H260+H344</f>
        <v>0</v>
      </c>
    </row>
    <row r="346" spans="1:8" s="10" customFormat="1" ht="18.75" x14ac:dyDescent="0.3">
      <c r="A346" s="8"/>
      <c r="B346" s="20"/>
      <c r="C346" s="20"/>
      <c r="D346" s="9" t="s">
        <v>569</v>
      </c>
      <c r="E346" s="22"/>
      <c r="F346" s="22"/>
      <c r="G346" s="9"/>
      <c r="H346" s="12">
        <f>H345*0.23</f>
        <v>0</v>
      </c>
    </row>
    <row r="347" spans="1:8" s="10" customFormat="1" ht="18.75" x14ac:dyDescent="0.3">
      <c r="A347" s="8"/>
      <c r="B347" s="20"/>
      <c r="C347" s="20"/>
      <c r="D347" s="9" t="s">
        <v>570</v>
      </c>
      <c r="E347" s="22"/>
      <c r="F347" s="22"/>
      <c r="G347" s="9"/>
      <c r="H347" s="12">
        <f>H345+H346</f>
        <v>0</v>
      </c>
    </row>
    <row r="353" spans="4:4" x14ac:dyDescent="0.25">
      <c r="D353" t="s">
        <v>575</v>
      </c>
    </row>
    <row r="354" spans="4:4" x14ac:dyDescent="0.25">
      <c r="D354" t="s">
        <v>574</v>
      </c>
    </row>
  </sheetData>
  <pageMargins left="0.31496062992125984" right="0.31496062992125984" top="0.19685039370078741" bottom="0.196850393700787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Oferta 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Huczała Zbigniew</cp:lastModifiedBy>
  <cp:lastPrinted>2021-05-06T13:18:53Z</cp:lastPrinted>
  <dcterms:created xsi:type="dcterms:W3CDTF">2020-11-20T16:19:01Z</dcterms:created>
  <dcterms:modified xsi:type="dcterms:W3CDTF">2021-05-11T12:21:23Z</dcterms:modified>
</cp:coreProperties>
</file>