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6150" activeTab="0"/>
  </bookViews>
  <sheets>
    <sheet name="Sprawozd.ze śr.konta niewyg.05 " sheetId="1" r:id="rId1"/>
    <sheet name="Spraw.z pl.Wydatków-opisówka" sheetId="2" r:id="rId2"/>
    <sheet name="Spraw.z pl.Przychodów" sheetId="3" r:id="rId3"/>
    <sheet name="Spraw.z pl.Wydatków" sheetId="4" r:id="rId4"/>
    <sheet name="Spraw.z wyl.planu wyd.Inwestyc." sheetId="5" r:id="rId5"/>
    <sheet name="Spraw.z pl.wyd.Inwestyc.-Opisów" sheetId="6" r:id="rId6"/>
  </sheets>
  <definedNames/>
  <calcPr fullCalcOnLoad="1"/>
</workbook>
</file>

<file path=xl/sharedStrings.xml><?xml version="1.0" encoding="utf-8"?>
<sst xmlns="http://schemas.openxmlformats.org/spreadsheetml/2006/main" count="287" uniqueCount="216">
  <si>
    <t>Sprawozdanie z wykonania planu przychodów</t>
  </si>
  <si>
    <t>Zakładu  Gospodarki Komunalnej w Cieszynie</t>
  </si>
  <si>
    <t>L.p.</t>
  </si>
  <si>
    <t>Wyszczególnienie</t>
  </si>
  <si>
    <t>Wartość w tyś. zł.</t>
  </si>
  <si>
    <t>plan</t>
  </si>
  <si>
    <t>wykonanie</t>
  </si>
  <si>
    <t>1.</t>
  </si>
  <si>
    <t>Gospodarka ściekami</t>
  </si>
  <si>
    <t>- odprowadzanie ścieków</t>
  </si>
  <si>
    <t>- wywóz nieczystości płynnych</t>
  </si>
  <si>
    <t>- inne usługi</t>
  </si>
  <si>
    <t>2.</t>
  </si>
  <si>
    <t>Technika Sanitarna</t>
  </si>
  <si>
    <t>- wywóz odpadów komunalnych</t>
  </si>
  <si>
    <t>- szalety</t>
  </si>
  <si>
    <t>3.</t>
  </si>
  <si>
    <t>Transport Lokalny</t>
  </si>
  <si>
    <t>- komunikacja miejska - bilety jednorazowe</t>
  </si>
  <si>
    <t>- komunikacja miejska - bilety okresowe</t>
  </si>
  <si>
    <t>- unne usługi</t>
  </si>
  <si>
    <t>- mandaty</t>
  </si>
  <si>
    <t>4.</t>
  </si>
  <si>
    <t>Usługi pogrzebowe i cmentarne</t>
  </si>
  <si>
    <t>Razem przychody z usług</t>
  </si>
  <si>
    <t>6.</t>
  </si>
  <si>
    <t>Odsetki</t>
  </si>
  <si>
    <t>7.</t>
  </si>
  <si>
    <t>Pozostałe przychody</t>
  </si>
  <si>
    <t>8.</t>
  </si>
  <si>
    <t>Dotacje przedmiotowe z budżetu</t>
  </si>
  <si>
    <t>Razem</t>
  </si>
  <si>
    <t>Stan środków obrotowych</t>
  </si>
  <si>
    <t>na początku okresu sprawozdawczego</t>
  </si>
  <si>
    <t>Ogółem</t>
  </si>
  <si>
    <t>Sprawozdanie z planu wydatków</t>
  </si>
  <si>
    <t>związanych z działalnością bieżącą</t>
  </si>
  <si>
    <t>Zakładu Gospodarki Komunalnej w Cieszynie</t>
  </si>
  <si>
    <t>Wartość  w tyś.zł.</t>
  </si>
  <si>
    <t>- utrzymanie oczyszczalni ścieków</t>
  </si>
  <si>
    <t>- utrzymanie kanalizacji i przepompowni</t>
  </si>
  <si>
    <t>- utrzymanie szaletów</t>
  </si>
  <si>
    <t>Transport lokalny</t>
  </si>
  <si>
    <t>5.</t>
  </si>
  <si>
    <t>Podatek dochodowy od osób prawnych</t>
  </si>
  <si>
    <t>Pozostałe</t>
  </si>
  <si>
    <t>na koniec okresu sprawozdawczego</t>
  </si>
  <si>
    <t>Sprawozdanie z wykonania planu wydatków</t>
  </si>
  <si>
    <t>w tyś.zł.</t>
  </si>
  <si>
    <t>Gospodarka Ściekami</t>
  </si>
  <si>
    <t>a/ utrzymanie oczyszczalni ścieków</t>
  </si>
  <si>
    <t>- ponoszono bieżące, konieczne wydatki, przeprowadzono</t>
  </si>
  <si>
    <t>- wywożono osady i skratki do Knurowa,</t>
  </si>
  <si>
    <t xml:space="preserve">  nieruchomości</t>
  </si>
  <si>
    <t>b/ utrzymanie kanalizacji i przepompowni</t>
  </si>
  <si>
    <t>- ponoszono bieżące, konieczne wydatki,</t>
  </si>
  <si>
    <t>c/ wywóz nieczystości płynnych</t>
  </si>
  <si>
    <t>- dwoma samochodami ascenizacyjnymi wywożono nieczystości</t>
  </si>
  <si>
    <t>a/ wywóz odpadów komunalnych</t>
  </si>
  <si>
    <t xml:space="preserve">- wywożono odpady z nieruchomości na stację przeładunkową </t>
  </si>
  <si>
    <t xml:space="preserve">  i wysypisko w Knurowie, prowadzono segregację odpadów </t>
  </si>
  <si>
    <t xml:space="preserve">  w workach, prowadzono zbiórkę przedmiotów wielkogabaryto -</t>
  </si>
  <si>
    <t xml:space="preserve">  wych w wiacie przy ul. Łukowej w Cieszynie, utrzymano wysy -</t>
  </si>
  <si>
    <t xml:space="preserve">  pisko odpadów komunalnych przy ul. Motokrosowej oraz teren</t>
  </si>
  <si>
    <t xml:space="preserve">  byłego wysypiska przy ul. Kościuszki,</t>
  </si>
  <si>
    <t>- odebrano z nieruchomości na terenie miasta zgodnie z harmo -</t>
  </si>
  <si>
    <t xml:space="preserve">  wanymi (plastik, szkło białe, szkło kolorowe, makulatura, metale),</t>
  </si>
  <si>
    <t xml:space="preserve">  ton odpadów</t>
  </si>
  <si>
    <t>b/ utrzymanie szaletów</t>
  </si>
  <si>
    <t xml:space="preserve">3. </t>
  </si>
  <si>
    <t xml:space="preserve">- na potrzeby komunikacji miejskiej dysponowano 18 autobusami, </t>
  </si>
  <si>
    <t xml:space="preserve">  z czego 12 przystosowanymi do przewozu osób niepełnosprawnych,</t>
  </si>
  <si>
    <t>- obsługiwano 6 linii miejskich oraz 4 linie miejsko - podmiejskie,</t>
  </si>
  <si>
    <t xml:space="preserve">  wykraczające poza granice administracyjne miasta Cieszyna - </t>
  </si>
  <si>
    <t xml:space="preserve">  do Hażlacha, Dębowca i Zebrzydowic, a w dni nauki szkolnej wyko - </t>
  </si>
  <si>
    <t xml:space="preserve">  nywano dodatkowe przewozy młodzieży szkolnej na trasie</t>
  </si>
  <si>
    <t xml:space="preserve">  Marklowice - Mała Łąka-SP Nr 1,</t>
  </si>
  <si>
    <t>- wykonywano usługi pogrzebowe i cmentarne, prowadzono sprzedaż</t>
  </si>
  <si>
    <t xml:space="preserve">  trumien i utensyliów pogrzebowych, utrzymywano cmentarze komu -</t>
  </si>
  <si>
    <t xml:space="preserve">  nalne: prowadzono prace w zakresie porządku i czystości, pielęgna -</t>
  </si>
  <si>
    <t>- pozostałe koszty (egzekucja należności, umorzenie nieściągalnych</t>
  </si>
  <si>
    <t>Sprawozdanie z wykonania planu wydatków inwestycyjnych</t>
  </si>
  <si>
    <t>z dotacji celowych na inwestycje</t>
  </si>
  <si>
    <t>Dział</t>
  </si>
  <si>
    <t>Rozdział</t>
  </si>
  <si>
    <t>Wartość w zł</t>
  </si>
  <si>
    <t>Plan</t>
  </si>
  <si>
    <t>Wykonanie</t>
  </si>
  <si>
    <t>Transport i łączność</t>
  </si>
  <si>
    <t>Lokalny transport zbiorowy</t>
  </si>
  <si>
    <t>- zakup autobusu</t>
  </si>
  <si>
    <t>Gospodarka odpadami</t>
  </si>
  <si>
    <t>- wdrożenie programu rozwoju selektywnej</t>
  </si>
  <si>
    <t xml:space="preserve">  zbiórki odpadów komunalnych</t>
  </si>
  <si>
    <t xml:space="preserve">Przebudowa infrastruktury cmentarzy </t>
  </si>
  <si>
    <t xml:space="preserve">komunalnych </t>
  </si>
  <si>
    <t>- zakup autobusu miejskiego</t>
  </si>
  <si>
    <t>- zakup 10 zestawów informacji pasażerskiej</t>
  </si>
  <si>
    <t xml:space="preserve">  dla osób niewidomych</t>
  </si>
  <si>
    <t>dla osób niewidomych</t>
  </si>
  <si>
    <t xml:space="preserve">  należności, podatek dochodowy od osób prawnych, podatek</t>
  </si>
  <si>
    <t xml:space="preserve">  Vat od dotacji przedmiotowej)</t>
  </si>
  <si>
    <t>Podatek Vat od dotacji przedmiotowej</t>
  </si>
  <si>
    <t xml:space="preserve"> </t>
  </si>
  <si>
    <t>na dzień 30.06.2006 r.</t>
  </si>
  <si>
    <t>Zakupy inwestycyjne</t>
  </si>
  <si>
    <t>Przebudowa szletu w amfiteatrze</t>
  </si>
  <si>
    <t>przy ul.3 Maja</t>
  </si>
  <si>
    <t>Termomodernizacja budynku</t>
  </si>
  <si>
    <t>siedziby ZGK przy ul. Słowiczej</t>
  </si>
  <si>
    <t>Cieszyn, dnia 17.07.2006 r.</t>
  </si>
  <si>
    <t>W wyniku przetargu nieograniczonego wyłoniono dostawcę autobusu - Polskie Autobusy Sp.z o.o.</t>
  </si>
  <si>
    <t>w Warszawie. Podpisano umowę, na podstawie której do dnia 25.08.2006 r. zostanie wykonany</t>
  </si>
  <si>
    <t>i dostarczony fabrycznie nowy autobus marki JELCZ, w części niskopodłogowy dla potrzeb</t>
  </si>
  <si>
    <t>komunikacji miejskiej, o długości całkowitej do 12 m i pojemności minimalnej 100 pasażerów,</t>
  </si>
  <si>
    <t>przystosowany do przewozu osób niepełnosprawnych, z silnikiem spełniającym normę czystości</t>
  </si>
  <si>
    <t>spalin EURO 3.</t>
  </si>
  <si>
    <t>W wyniku przetargu nieograniczonego wyłoniono dostawcę 10 zestawów informacji pasażerskiej</t>
  </si>
  <si>
    <t xml:space="preserve">dla osób niewidomych - R&amp;G Plus Sp. z o.o. z siedzibą w Mielcu. Podpisano umowę, na </t>
  </si>
  <si>
    <t xml:space="preserve">podstawie której do dnia 16.01.2006 r., zostały dostarczone i zamontowane fabrycznie nowe </t>
  </si>
  <si>
    <t>zestawy głośnomówiące w 10 autobusach komuniukacji miejskiej -Inwestycja zakończona.</t>
  </si>
  <si>
    <t>Przebudowa Infrastruktury cmentarzy</t>
  </si>
  <si>
    <t>Komunalnych</t>
  </si>
  <si>
    <t>Zakupy Inwestycyjne</t>
  </si>
  <si>
    <t xml:space="preserve">- zakup oprogramowania i sprzętu </t>
  </si>
  <si>
    <t xml:space="preserve">  komputerowego</t>
  </si>
  <si>
    <t>Zgodnie z zawartymi umowami z Firma RedSoft Spółka Cywilna Robert Kryska, Edward Sztefek,</t>
  </si>
  <si>
    <t xml:space="preserve">zarówno programy komputerowe jak i sprzęt komputerowy zostały dostarczone w wymagalnym </t>
  </si>
  <si>
    <t>terminie - Inwestycja zakończona.</t>
  </si>
  <si>
    <t>- zakup samochodu Autokarawan</t>
  </si>
  <si>
    <t xml:space="preserve">W wyniku przetargu nieograniczonego wyłoniono dostawcę samochodu pogrzebowego - </t>
  </si>
  <si>
    <t>do dnia 01.06.2006 r., został dostarczony przedmiot umowy, tj.; jedna sztuka fabrycznie nowego</t>
  </si>
  <si>
    <t>samochodu pogrzebowego przystosowanego do przewozu jednej trumny i czterech osób obsługi</t>
  </si>
  <si>
    <t>wraz z kierowcą - Inwestycja zakończona.</t>
  </si>
  <si>
    <t>Termomodernizacja budynku siedziby ZGK</t>
  </si>
  <si>
    <t>przy ul. Słowiczej 59</t>
  </si>
  <si>
    <t xml:space="preserve">2). firma  Pracownia Projektowa Łukasz Iwanek z siedzibą w Cieszynie - przygotowanie </t>
  </si>
  <si>
    <t xml:space="preserve">     dokumentacji dotyczącej modernizacji systemu grzewczego oraz termomodernizacji </t>
  </si>
  <si>
    <t xml:space="preserve">     trzech budynków znajdujących się na terenie bazy przy ul. Słowiczej 59, czyli budynku</t>
  </si>
  <si>
    <t xml:space="preserve">     administracyjnego, budynku stacji obsługi oraz budynku magazynowo - warsztatowego.</t>
  </si>
  <si>
    <t xml:space="preserve">     Inwestycja w toku.</t>
  </si>
  <si>
    <t>Przebudowa szaletu na amfiteatrze przy ul. 3 Maja</t>
  </si>
  <si>
    <t>W miesiącu czerwcu rozpoczęto przygotowania do zadania inwestycyjnego.</t>
  </si>
  <si>
    <t>W I półroczu 2006 roku zawarto  umowy z :</t>
  </si>
  <si>
    <t>1). firma DANBOR Danuta Boruta z siedziba w Bielsku - Białej - przygotowanie audytu energetycznego</t>
  </si>
  <si>
    <t xml:space="preserve">Cieszyn, dnia 17.07.2006r. </t>
  </si>
  <si>
    <t xml:space="preserve">  remonty nastepujących urządzeń: system sterowania </t>
  </si>
  <si>
    <t xml:space="preserve">wałów prasy taśmowej, pompy hydroforowej SK A 8, </t>
  </si>
  <si>
    <t>pompa EMU, sond Redox w komorach nitryfikacji, kosiarek,</t>
  </si>
  <si>
    <t>sań mieszadła MD 80, młota udarowo - obrotowego,</t>
  </si>
  <si>
    <t xml:space="preserve">wyniósł 223.485,12 </t>
  </si>
  <si>
    <t>wykonano remont samochodu WUKO - naprawa pompy ciśnieniowej</t>
  </si>
  <si>
    <t>całkowity koszt wykonanych remontów w I półroczu 2006 r</t>
  </si>
  <si>
    <t>- usunięto 56 awarii na kanalizacji miejskiej,</t>
  </si>
  <si>
    <t xml:space="preserve">  samochodu WUKO - koszt usunięcia awarii 8.209,69 zł.</t>
  </si>
  <si>
    <t>- usunięto 40 awarii na zlecenie właścicieli terenów za pomocą</t>
  </si>
  <si>
    <t>- bieżące naprawy studni kanalizacyjnych - założenie włazu,</t>
  </si>
  <si>
    <t xml:space="preserve">  wymiana pokrywy włazu.</t>
  </si>
  <si>
    <t xml:space="preserve">  całkowity koszt wykonanych remontów w I półroczu 2006 r.</t>
  </si>
  <si>
    <t xml:space="preserve">  wynosi 50.685,63</t>
  </si>
  <si>
    <t xml:space="preserve">  z osadników - wywieziono  1.956,5 m3 nieczystości płynnych</t>
  </si>
  <si>
    <t xml:space="preserve">  27, a odwołano 12 kursów.</t>
  </si>
  <si>
    <t>- wykonano 399 517 wozo-km, liczba kursów opóźnionych wynosiła</t>
  </si>
  <si>
    <t xml:space="preserve">  cji zieleni.</t>
  </si>
  <si>
    <t>- wymieniono 13 szt. okien w budynku przedpogrzebowym,</t>
  </si>
  <si>
    <t xml:space="preserve">  magazynie trumien, oraz zapleczu kaplicy cmentarnej.</t>
  </si>
  <si>
    <t>za I półrocze 2006</t>
  </si>
  <si>
    <t>Plan       na 2006</t>
  </si>
  <si>
    <t>Wykonanie za 2006</t>
  </si>
  <si>
    <t xml:space="preserve">  ul. Górna - wymiana kanalizacji ogólnospławnej,</t>
  </si>
  <si>
    <t>- wykonano remonty zlecone - ul.Dworkowa - wymiana kan.ogólnospł.,</t>
  </si>
  <si>
    <t>- oczyszczono 917.186 tyś.m3 ścieków odprowadzonych z</t>
  </si>
  <si>
    <t xml:space="preserve">  z budynków i obiektów użyteczności publicznej oraz zakładów.</t>
  </si>
  <si>
    <t>- wywieziono i umieszczono na wysypisku w Knurowie 3.731,48 tyś.</t>
  </si>
  <si>
    <t>i dyszy do wycinania korzeni, remont samochodu Żuk,</t>
  </si>
  <si>
    <t>- przeprowadzono remont dachu w bydynku krat i pompowni,</t>
  </si>
  <si>
    <t>- przeprowadzono remont węży do samochodu ascenizacyjnego.</t>
  </si>
  <si>
    <t xml:space="preserve">łaźni wodnej LW-8, </t>
  </si>
  <si>
    <r>
      <t xml:space="preserve">"WAWROSZ" Spółka Jawna z siedzibą w Bielsku </t>
    </r>
    <r>
      <rPr>
        <sz val="10"/>
        <rFont val="Arial"/>
        <family val="2"/>
      </rPr>
      <t>Białej. Pospisano umowę, na podstawie której</t>
    </r>
  </si>
  <si>
    <t>Sprawozdanie z wykonania wydatków inwestycyjnych</t>
  </si>
  <si>
    <t>z konta środków niewygasających z upływem 2005 roku</t>
  </si>
  <si>
    <t>Przebudowa infrastruktury</t>
  </si>
  <si>
    <t>cmentarzy komunalnych</t>
  </si>
  <si>
    <t xml:space="preserve"> W ramach wydatków z konta środków niewygasających poniesiono koszty</t>
  </si>
  <si>
    <t xml:space="preserve"> związane z realizacją dokumentacji projektowej oraz częściowe roboty </t>
  </si>
  <si>
    <t xml:space="preserve"> budowlane związane z ogrodzeniem cmentarza.</t>
  </si>
  <si>
    <t>- wdrożenie programu</t>
  </si>
  <si>
    <t xml:space="preserve">  selektywnej zbiórki odpadów</t>
  </si>
  <si>
    <t xml:space="preserve">  komunalnych</t>
  </si>
  <si>
    <t xml:space="preserve"> związane z realizacją specyfikacji technicznej oraz projektu technicznego, </t>
  </si>
  <si>
    <t xml:space="preserve"> a także koszty związane z uzgodnieniami.</t>
  </si>
  <si>
    <t>- zakup 10 zestawów informacji</t>
  </si>
  <si>
    <t xml:space="preserve"> niewidomych</t>
  </si>
  <si>
    <t xml:space="preserve"> pasażerskiej dla osób</t>
  </si>
  <si>
    <t xml:space="preserve">Gospodarka komunalna i ochrona </t>
  </si>
  <si>
    <r>
      <t xml:space="preserve">środowiska                                  </t>
    </r>
    <r>
      <rPr>
        <b/>
        <sz val="10"/>
        <rFont val="Arial"/>
        <family val="2"/>
      </rPr>
      <t>/x</t>
    </r>
  </si>
  <si>
    <t>Gospodarka ściekowa i ochrona wód</t>
  </si>
  <si>
    <t>- lokalne inicjatywy inwestycyjne:</t>
  </si>
  <si>
    <t>- budowa kanalizacji sanitarnej w rejonie</t>
  </si>
  <si>
    <t xml:space="preserve">  ul. Barteczka</t>
  </si>
  <si>
    <t xml:space="preserve">  ul. Kasprowicza</t>
  </si>
  <si>
    <t>- modernizacja kanalizacji ogólnospław.</t>
  </si>
  <si>
    <t xml:space="preserve"> zbiorników wyrównawczych wód </t>
  </si>
  <si>
    <t xml:space="preserve"> - szczeń i stacją zlewną przy </t>
  </si>
  <si>
    <t xml:space="preserve"> oczyszczalni ścieków.</t>
  </si>
  <si>
    <t>środki niewygasające</t>
  </si>
  <si>
    <t xml:space="preserve">przesunięte do </t>
  </si>
  <si>
    <t>wykorzystania na 2006 r.</t>
  </si>
  <si>
    <t>x/ Informację opisową przedstawi wydział IM UM</t>
  </si>
  <si>
    <t xml:space="preserve">  w śródmieściu Cieszyna wraz z budową</t>
  </si>
  <si>
    <t xml:space="preserve"> deszczowych pierwszej fali zanieczy-</t>
  </si>
  <si>
    <t>w I półroczu 2006 roku rozpoczęto przygotowanaa do realizacji zadania</t>
  </si>
  <si>
    <t>w I półroczu 2006 roku rozpoczęto przygotowania do realizacji zadania</t>
  </si>
  <si>
    <t>inwestycyjnego - przygotowanie dokumentacji projektowej.</t>
  </si>
  <si>
    <t xml:space="preserve">  nogramem MPSOK 12.066 szt. worków z odpadami posegrego -</t>
  </si>
  <si>
    <t>inwestycyjnego - rozpoczęcie wykonastwa.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</si>
</sst>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0" xfId="0" applyNumberFormat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49" fontId="7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4"/>
  <sheetViews>
    <sheetView tabSelected="1" workbookViewId="0" topLeftCell="A28">
      <selection activeCell="C57" sqref="C57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12.57421875" style="0" customWidth="1"/>
    <col min="5" max="5" width="11.7109375" style="0" customWidth="1"/>
    <col min="6" max="6" width="9.7109375" style="0" customWidth="1"/>
    <col min="7" max="7" width="13.00390625" style="0" customWidth="1"/>
  </cols>
  <sheetData>
    <row r="2" spans="1:11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.75">
      <c r="A4" s="58" t="s">
        <v>179</v>
      </c>
      <c r="B4" s="58"/>
      <c r="C4" s="58"/>
      <c r="D4" s="58"/>
      <c r="E4" s="58"/>
      <c r="F4" s="58"/>
      <c r="G4" s="58"/>
      <c r="H4" s="58"/>
      <c r="I4" s="58"/>
      <c r="J4" s="41"/>
      <c r="K4" s="41"/>
    </row>
    <row r="5" spans="1:11" ht="15.75">
      <c r="A5" s="59" t="s">
        <v>180</v>
      </c>
      <c r="B5" s="59"/>
      <c r="C5" s="59"/>
      <c r="D5" s="59"/>
      <c r="E5" s="59"/>
      <c r="F5" s="59"/>
      <c r="G5" s="59"/>
      <c r="H5" s="59"/>
      <c r="I5" s="59"/>
      <c r="J5" s="41"/>
      <c r="K5" s="41"/>
    </row>
    <row r="6" spans="1:11" ht="15.75">
      <c r="A6" s="59" t="s">
        <v>37</v>
      </c>
      <c r="B6" s="59"/>
      <c r="C6" s="59"/>
      <c r="D6" s="59"/>
      <c r="E6" s="59"/>
      <c r="F6" s="59"/>
      <c r="G6" s="59"/>
      <c r="H6" s="59"/>
      <c r="I6" s="59"/>
      <c r="J6" s="41"/>
      <c r="K6" s="41"/>
    </row>
    <row r="7" spans="1:11" ht="15">
      <c r="A7" s="60"/>
      <c r="B7" s="60"/>
      <c r="C7" s="60"/>
      <c r="D7" s="60"/>
      <c r="E7" s="60"/>
      <c r="F7" s="60"/>
      <c r="G7" s="60"/>
      <c r="H7" s="60"/>
      <c r="I7" s="60"/>
      <c r="J7" s="41"/>
      <c r="K7" s="41"/>
    </row>
    <row r="8" spans="1:11" ht="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5">
      <c r="A9" s="44"/>
      <c r="B9" s="44"/>
      <c r="C9" s="44"/>
      <c r="D9" s="44"/>
      <c r="E9" s="44"/>
      <c r="F9" s="63" t="s">
        <v>205</v>
      </c>
      <c r="G9" s="64"/>
      <c r="H9" s="44"/>
      <c r="I9" s="44"/>
      <c r="J9" s="41"/>
      <c r="K9" s="41"/>
    </row>
    <row r="10" spans="1:11" ht="15">
      <c r="A10" s="50" t="s">
        <v>83</v>
      </c>
      <c r="B10" s="50" t="s">
        <v>84</v>
      </c>
      <c r="C10" s="61" t="s">
        <v>3</v>
      </c>
      <c r="D10" s="61"/>
      <c r="E10" s="61"/>
      <c r="F10" s="61" t="s">
        <v>206</v>
      </c>
      <c r="G10" s="61"/>
      <c r="H10" s="61" t="s">
        <v>87</v>
      </c>
      <c r="I10" s="61"/>
      <c r="J10" s="41"/>
      <c r="K10" s="41"/>
    </row>
    <row r="11" spans="1:11" ht="15.75">
      <c r="A11" s="46"/>
      <c r="B11" s="46"/>
      <c r="C11" s="46"/>
      <c r="D11" s="46"/>
      <c r="E11" s="46"/>
      <c r="F11" s="65" t="s">
        <v>207</v>
      </c>
      <c r="G11" s="66"/>
      <c r="H11" s="46"/>
      <c r="I11" s="46"/>
      <c r="J11" s="41"/>
      <c r="K11" s="41"/>
    </row>
    <row r="12" spans="1:11" ht="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15">
      <c r="A13" s="48">
        <v>900</v>
      </c>
      <c r="B13" s="48">
        <v>90017</v>
      </c>
      <c r="C13" s="48" t="s">
        <v>181</v>
      </c>
      <c r="D13" s="48"/>
      <c r="E13" s="48"/>
      <c r="F13" s="48"/>
      <c r="G13" s="48"/>
      <c r="H13" s="48"/>
      <c r="I13" s="48"/>
      <c r="J13" s="41"/>
      <c r="K13" s="41"/>
    </row>
    <row r="14" spans="1:11" ht="15">
      <c r="A14" s="48"/>
      <c r="B14" s="48"/>
      <c r="C14" s="48" t="s">
        <v>182</v>
      </c>
      <c r="D14" s="48"/>
      <c r="E14" s="48"/>
      <c r="F14" s="62">
        <v>220773.5</v>
      </c>
      <c r="G14" s="62"/>
      <c r="H14" s="62">
        <v>90557.18</v>
      </c>
      <c r="I14" s="62"/>
      <c r="J14" s="41"/>
      <c r="K14" s="41"/>
    </row>
    <row r="15" spans="1:11" ht="15">
      <c r="A15" s="48"/>
      <c r="B15" s="48"/>
      <c r="C15" s="48"/>
      <c r="D15" s="48"/>
      <c r="E15" s="48"/>
      <c r="F15" s="48"/>
      <c r="G15" s="48"/>
      <c r="H15" s="48"/>
      <c r="I15" s="48"/>
      <c r="J15" s="41"/>
      <c r="K15" s="41"/>
    </row>
    <row r="16" spans="1:11" ht="15">
      <c r="A16" s="48" t="s">
        <v>183</v>
      </c>
      <c r="B16" s="48"/>
      <c r="C16" s="48"/>
      <c r="D16" s="48"/>
      <c r="E16" s="48"/>
      <c r="F16" s="48"/>
      <c r="G16" s="48"/>
      <c r="H16" s="48"/>
      <c r="I16" s="48"/>
      <c r="J16" s="41"/>
      <c r="K16" s="41"/>
    </row>
    <row r="17" spans="1:11" ht="15">
      <c r="A17" s="48" t="s">
        <v>184</v>
      </c>
      <c r="B17" s="48"/>
      <c r="C17" s="48"/>
      <c r="D17" s="48"/>
      <c r="E17" s="48"/>
      <c r="F17" s="48"/>
      <c r="G17" s="48"/>
      <c r="H17" s="48"/>
      <c r="I17" s="48"/>
      <c r="J17" s="41"/>
      <c r="K17" s="41"/>
    </row>
    <row r="18" spans="1:11" ht="15">
      <c r="A18" s="48" t="s">
        <v>185</v>
      </c>
      <c r="B18" s="48"/>
      <c r="C18" s="48"/>
      <c r="D18" s="48"/>
      <c r="E18" s="48"/>
      <c r="F18" s="48"/>
      <c r="G18" s="48"/>
      <c r="H18" s="48"/>
      <c r="I18" s="48"/>
      <c r="J18" s="41"/>
      <c r="K18" s="41"/>
    </row>
    <row r="19" spans="1:11" ht="15">
      <c r="A19" s="48"/>
      <c r="B19" s="48"/>
      <c r="C19" s="48"/>
      <c r="D19" s="48"/>
      <c r="E19" s="48"/>
      <c r="F19" s="48"/>
      <c r="G19" s="48"/>
      <c r="H19" s="48"/>
      <c r="I19" s="48"/>
      <c r="J19" s="41"/>
      <c r="K19" s="41"/>
    </row>
    <row r="20" spans="1:11" ht="15">
      <c r="A20" s="48">
        <v>900</v>
      </c>
      <c r="B20" s="48">
        <v>90002</v>
      </c>
      <c r="C20" s="48" t="s">
        <v>91</v>
      </c>
      <c r="D20" s="48"/>
      <c r="E20" s="48"/>
      <c r="F20" s="48"/>
      <c r="G20" s="48"/>
      <c r="H20" s="48"/>
      <c r="I20" s="48"/>
      <c r="J20" s="41"/>
      <c r="K20" s="41"/>
    </row>
    <row r="21" spans="1:11" ht="15">
      <c r="A21" s="48"/>
      <c r="B21" s="48"/>
      <c r="C21" s="49" t="s">
        <v>186</v>
      </c>
      <c r="D21" s="48"/>
      <c r="E21" s="48"/>
      <c r="F21" s="48"/>
      <c r="G21" s="48"/>
      <c r="H21" s="48"/>
      <c r="I21" s="48"/>
      <c r="J21" s="41"/>
      <c r="K21" s="41"/>
    </row>
    <row r="22" spans="1:11" ht="15">
      <c r="A22" s="48"/>
      <c r="B22" s="48"/>
      <c r="C22" s="48" t="s">
        <v>187</v>
      </c>
      <c r="D22" s="48"/>
      <c r="E22" s="48"/>
      <c r="F22" s="48"/>
      <c r="G22" s="48"/>
      <c r="H22" s="48"/>
      <c r="I22" s="48"/>
      <c r="J22" s="41"/>
      <c r="K22" s="41"/>
    </row>
    <row r="23" spans="1:11" ht="15">
      <c r="A23" s="48"/>
      <c r="B23" s="48"/>
      <c r="C23" s="48" t="s">
        <v>188</v>
      </c>
      <c r="D23" s="48"/>
      <c r="E23" s="48"/>
      <c r="F23" s="62">
        <v>15674.3</v>
      </c>
      <c r="G23" s="62"/>
      <c r="H23" s="62">
        <v>15674.3</v>
      </c>
      <c r="I23" s="62"/>
      <c r="J23" s="41"/>
      <c r="K23" s="41"/>
    </row>
    <row r="24" spans="1:11" ht="15">
      <c r="A24" s="48"/>
      <c r="B24" s="48"/>
      <c r="C24" s="48"/>
      <c r="D24" s="48"/>
      <c r="E24" s="48"/>
      <c r="F24" s="48"/>
      <c r="G24" s="48"/>
      <c r="H24" s="48"/>
      <c r="I24" s="48"/>
      <c r="J24" s="41"/>
      <c r="K24" s="41"/>
    </row>
    <row r="25" spans="1:11" ht="15">
      <c r="A25" s="48" t="s">
        <v>183</v>
      </c>
      <c r="B25" s="48"/>
      <c r="C25" s="48"/>
      <c r="D25" s="48"/>
      <c r="E25" s="48"/>
      <c r="F25" s="48"/>
      <c r="G25" s="48"/>
      <c r="H25" s="48"/>
      <c r="I25" s="48"/>
      <c r="J25" s="41"/>
      <c r="K25" s="41"/>
    </row>
    <row r="26" spans="1:11" ht="15">
      <c r="A26" s="48" t="s">
        <v>189</v>
      </c>
      <c r="B26" s="48"/>
      <c r="C26" s="48"/>
      <c r="D26" s="48"/>
      <c r="E26" s="48"/>
      <c r="F26" s="48"/>
      <c r="G26" s="48"/>
      <c r="H26" s="48"/>
      <c r="I26" s="48"/>
      <c r="J26" s="41"/>
      <c r="K26" s="41"/>
    </row>
    <row r="27" spans="1:11" ht="15">
      <c r="A27" s="48" t="s">
        <v>190</v>
      </c>
      <c r="B27" s="48"/>
      <c r="C27" s="48"/>
      <c r="D27" s="48"/>
      <c r="E27" s="48"/>
      <c r="F27" s="48"/>
      <c r="G27" s="48"/>
      <c r="H27" s="48"/>
      <c r="I27" s="48"/>
      <c r="J27" s="41"/>
      <c r="K27" s="41"/>
    </row>
    <row r="28" spans="1:11" ht="15">
      <c r="A28" s="48"/>
      <c r="B28" s="48"/>
      <c r="C28" s="48"/>
      <c r="D28" s="48"/>
      <c r="E28" s="48"/>
      <c r="F28" s="48"/>
      <c r="G28" s="48"/>
      <c r="H28" s="48"/>
      <c r="I28" s="48"/>
      <c r="J28" s="41"/>
      <c r="K28" s="41"/>
    </row>
    <row r="29" spans="1:11" ht="15">
      <c r="A29" s="48">
        <v>600</v>
      </c>
      <c r="B29" s="48">
        <v>60004</v>
      </c>
      <c r="C29" s="48" t="s">
        <v>17</v>
      </c>
      <c r="D29" s="48"/>
      <c r="E29" s="48"/>
      <c r="F29" s="48"/>
      <c r="G29" s="48"/>
      <c r="H29" s="48"/>
      <c r="I29" s="48"/>
      <c r="J29" s="41"/>
      <c r="K29" s="41"/>
    </row>
    <row r="30" spans="1:11" ht="15">
      <c r="A30" s="48"/>
      <c r="B30" s="48"/>
      <c r="C30" s="49" t="s">
        <v>191</v>
      </c>
      <c r="D30" s="48"/>
      <c r="E30" s="48"/>
      <c r="F30" s="48"/>
      <c r="G30" s="48"/>
      <c r="H30" s="48"/>
      <c r="I30" s="48"/>
      <c r="J30" s="41"/>
      <c r="K30" s="41"/>
    </row>
    <row r="31" spans="1:11" ht="15">
      <c r="A31" s="48"/>
      <c r="B31" s="48"/>
      <c r="C31" s="48" t="s">
        <v>193</v>
      </c>
      <c r="D31" s="48"/>
      <c r="E31" s="48"/>
      <c r="F31" s="48"/>
      <c r="G31" s="48"/>
      <c r="H31" s="48"/>
      <c r="I31" s="48"/>
      <c r="J31" s="41"/>
      <c r="K31" s="41"/>
    </row>
    <row r="32" spans="1:11" ht="15">
      <c r="A32" s="48"/>
      <c r="B32" s="48"/>
      <c r="C32" s="48" t="s">
        <v>192</v>
      </c>
      <c r="D32" s="48"/>
      <c r="E32" s="48"/>
      <c r="F32" s="62">
        <v>28950</v>
      </c>
      <c r="G32" s="62"/>
      <c r="H32" s="62">
        <v>28950</v>
      </c>
      <c r="I32" s="62"/>
      <c r="J32" s="41"/>
      <c r="K32" s="41"/>
    </row>
    <row r="33" spans="1:11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5">
      <c r="A34" t="s">
        <v>117</v>
      </c>
      <c r="C34" s="3"/>
      <c r="G34" s="36"/>
      <c r="H34" s="36"/>
      <c r="I34" s="41"/>
      <c r="J34" s="41"/>
      <c r="K34" s="41"/>
    </row>
    <row r="35" spans="1:11" ht="15">
      <c r="A35" t="s">
        <v>118</v>
      </c>
      <c r="C35" s="3"/>
      <c r="G35" s="36"/>
      <c r="H35" s="36"/>
      <c r="I35" s="41"/>
      <c r="J35" s="41"/>
      <c r="K35" s="41"/>
    </row>
    <row r="36" spans="1:11" ht="15">
      <c r="A36" t="s">
        <v>119</v>
      </c>
      <c r="C36" s="3"/>
      <c r="G36" s="36"/>
      <c r="H36" s="36"/>
      <c r="I36" s="41"/>
      <c r="J36" s="41"/>
      <c r="K36" s="41"/>
    </row>
    <row r="37" spans="1:11" ht="15">
      <c r="A37" t="s">
        <v>120</v>
      </c>
      <c r="C37" s="3"/>
      <c r="G37" s="36"/>
      <c r="H37" s="36"/>
      <c r="I37" s="41"/>
      <c r="J37" s="41"/>
      <c r="K37" s="41"/>
    </row>
    <row r="38" spans="1:11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5">
      <c r="A39" s="48">
        <v>900</v>
      </c>
      <c r="B39" s="48"/>
      <c r="C39" s="48" t="s">
        <v>194</v>
      </c>
      <c r="D39" s="48"/>
      <c r="E39" s="48"/>
      <c r="F39" s="48"/>
      <c r="G39" s="48"/>
      <c r="H39" s="48"/>
      <c r="I39" s="41"/>
      <c r="J39" s="41"/>
      <c r="K39" s="41"/>
    </row>
    <row r="40" spans="1:11" ht="15">
      <c r="A40" s="41"/>
      <c r="B40" s="48"/>
      <c r="C40" s="48" t="s">
        <v>195</v>
      </c>
      <c r="D40" s="48"/>
      <c r="E40" s="48"/>
      <c r="F40" s="48"/>
      <c r="G40" s="48"/>
      <c r="H40" s="48"/>
      <c r="I40" s="41"/>
      <c r="J40" s="41"/>
      <c r="K40" s="41"/>
    </row>
    <row r="41" spans="1:11" ht="15">
      <c r="A41" s="41"/>
      <c r="B41" s="48"/>
      <c r="C41" s="48"/>
      <c r="D41" s="48"/>
      <c r="E41" s="48"/>
      <c r="F41" s="48"/>
      <c r="G41" s="48"/>
      <c r="H41" s="48"/>
      <c r="I41" s="41"/>
      <c r="J41" s="41"/>
      <c r="K41" s="41"/>
    </row>
    <row r="42" spans="1:11" ht="15">
      <c r="A42" s="48">
        <v>900</v>
      </c>
      <c r="B42" s="48">
        <v>90001</v>
      </c>
      <c r="C42" s="48" t="s">
        <v>196</v>
      </c>
      <c r="D42" s="48"/>
      <c r="E42" s="48"/>
      <c r="F42" s="48"/>
      <c r="G42" s="48"/>
      <c r="H42" s="48"/>
      <c r="I42" s="41"/>
      <c r="J42" s="41"/>
      <c r="K42" s="41"/>
    </row>
    <row r="43" spans="1:11" ht="15">
      <c r="A43" s="41"/>
      <c r="B43" s="48"/>
      <c r="C43" s="49" t="s">
        <v>197</v>
      </c>
      <c r="D43" s="49"/>
      <c r="E43" s="49"/>
      <c r="F43" s="48"/>
      <c r="G43" s="48"/>
      <c r="H43" s="48"/>
      <c r="I43" s="41"/>
      <c r="J43" s="41"/>
      <c r="K43" s="41"/>
    </row>
    <row r="44" spans="1:11" ht="15">
      <c r="A44" s="41"/>
      <c r="B44" s="48"/>
      <c r="C44" s="49" t="s">
        <v>198</v>
      </c>
      <c r="D44" s="49"/>
      <c r="E44" s="49"/>
      <c r="F44" s="49"/>
      <c r="G44" s="48"/>
      <c r="H44" s="48"/>
      <c r="I44" s="41"/>
      <c r="J44" s="41"/>
      <c r="K44" s="41"/>
    </row>
    <row r="45" spans="1:11" ht="15">
      <c r="A45" s="41"/>
      <c r="B45" s="48"/>
      <c r="C45" s="49" t="s">
        <v>199</v>
      </c>
      <c r="D45" s="49"/>
      <c r="E45" s="49"/>
      <c r="F45" s="62">
        <v>79542</v>
      </c>
      <c r="G45" s="62"/>
      <c r="H45" s="62">
        <v>59770.96</v>
      </c>
      <c r="I45" s="62"/>
      <c r="J45" s="41"/>
      <c r="K45" s="41"/>
    </row>
    <row r="46" spans="1:11" ht="15">
      <c r="A46" s="41"/>
      <c r="B46" s="48"/>
      <c r="C46" s="49"/>
      <c r="D46" s="49"/>
      <c r="E46" s="49"/>
      <c r="F46" s="49"/>
      <c r="G46" s="48"/>
      <c r="H46" s="48"/>
      <c r="I46" s="41"/>
      <c r="J46" s="41"/>
      <c r="K46" s="41"/>
    </row>
    <row r="47" spans="1:11" ht="15">
      <c r="A47" s="41"/>
      <c r="B47" s="48"/>
      <c r="C47" s="49"/>
      <c r="D47" s="49"/>
      <c r="E47" s="49"/>
      <c r="F47" s="49"/>
      <c r="G47" s="48"/>
      <c r="H47" s="48"/>
      <c r="I47" s="41"/>
      <c r="J47" s="41"/>
      <c r="K47" s="41"/>
    </row>
    <row r="48" spans="1:11" ht="15">
      <c r="A48" s="41"/>
      <c r="B48" s="41"/>
      <c r="C48" s="47"/>
      <c r="D48" s="47"/>
      <c r="E48" s="47"/>
      <c r="F48" s="47"/>
      <c r="G48" s="41"/>
      <c r="H48" s="41"/>
      <c r="I48" s="41"/>
      <c r="J48" s="41"/>
      <c r="K48" s="41"/>
    </row>
    <row r="49" spans="1:11" ht="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15">
      <c r="A50" s="41"/>
      <c r="B50" s="41"/>
      <c r="C50" s="49" t="s">
        <v>198</v>
      </c>
      <c r="D50" s="49"/>
      <c r="E50" s="49"/>
      <c r="F50" s="41"/>
      <c r="G50" s="41"/>
      <c r="H50" s="41"/>
      <c r="I50" s="41"/>
      <c r="J50" s="41"/>
      <c r="K50" s="41"/>
    </row>
    <row r="51" spans="1:11" ht="15">
      <c r="A51" s="41"/>
      <c r="B51" s="41"/>
      <c r="C51" s="49" t="s">
        <v>200</v>
      </c>
      <c r="D51" s="49"/>
      <c r="E51" s="49"/>
      <c r="F51" s="62">
        <v>4950</v>
      </c>
      <c r="G51" s="62"/>
      <c r="H51" s="62">
        <v>0</v>
      </c>
      <c r="I51" s="62"/>
      <c r="J51" s="41"/>
      <c r="K51" s="41"/>
    </row>
    <row r="52" spans="1:11" ht="15">
      <c r="A52" s="41"/>
      <c r="B52" s="41"/>
      <c r="C52" s="49" t="s">
        <v>201</v>
      </c>
      <c r="D52" s="49"/>
      <c r="E52" s="49"/>
      <c r="F52" s="48"/>
      <c r="G52" s="48"/>
      <c r="H52" s="48"/>
      <c r="I52" s="48"/>
      <c r="J52" s="41"/>
      <c r="K52" s="41"/>
    </row>
    <row r="53" spans="1:11" ht="15">
      <c r="A53" s="41"/>
      <c r="B53" s="41"/>
      <c r="C53" s="49" t="s">
        <v>209</v>
      </c>
      <c r="D53" s="49"/>
      <c r="E53" s="49"/>
      <c r="F53" s="48"/>
      <c r="G53" s="48"/>
      <c r="H53" s="48"/>
      <c r="I53" s="48"/>
      <c r="J53" s="41"/>
      <c r="K53" s="41"/>
    </row>
    <row r="54" spans="1:11" ht="15">
      <c r="A54" s="41"/>
      <c r="B54" s="41"/>
      <c r="C54" s="49" t="s">
        <v>202</v>
      </c>
      <c r="D54" s="49"/>
      <c r="E54" s="49"/>
      <c r="F54" s="48"/>
      <c r="G54" s="48"/>
      <c r="H54" s="48"/>
      <c r="I54" s="48"/>
      <c r="J54" s="41"/>
      <c r="K54" s="41"/>
    </row>
    <row r="55" spans="1:11" ht="15">
      <c r="A55" s="41"/>
      <c r="B55" s="41"/>
      <c r="C55" s="49" t="s">
        <v>210</v>
      </c>
      <c r="D55" s="49"/>
      <c r="E55" s="49"/>
      <c r="F55" s="48"/>
      <c r="G55" s="48"/>
      <c r="H55" s="48"/>
      <c r="I55" s="48"/>
      <c r="J55" s="41"/>
      <c r="K55" s="41"/>
    </row>
    <row r="56" spans="1:11" ht="15">
      <c r="A56" s="41"/>
      <c r="B56" s="41"/>
      <c r="C56" s="49" t="s">
        <v>203</v>
      </c>
      <c r="D56" s="49"/>
      <c r="E56" s="49"/>
      <c r="F56" s="48"/>
      <c r="G56" s="48"/>
      <c r="H56" s="48"/>
      <c r="I56" s="48"/>
      <c r="J56" s="41"/>
      <c r="K56" s="41"/>
    </row>
    <row r="57" spans="1:11" ht="15">
      <c r="A57" s="41"/>
      <c r="B57" s="41"/>
      <c r="C57" s="49" t="s">
        <v>204</v>
      </c>
      <c r="D57" s="49"/>
      <c r="E57" s="49"/>
      <c r="F57" s="62">
        <v>133862</v>
      </c>
      <c r="G57" s="62"/>
      <c r="H57" s="62">
        <v>460.59</v>
      </c>
      <c r="I57" s="62"/>
      <c r="J57" s="41"/>
      <c r="K57" s="41"/>
    </row>
    <row r="58" spans="1:11" ht="15">
      <c r="A58" s="41"/>
      <c r="B58" s="41"/>
      <c r="C58" s="49"/>
      <c r="D58" s="49"/>
      <c r="E58" s="49"/>
      <c r="F58" s="48"/>
      <c r="G58" s="48"/>
      <c r="H58" s="48"/>
      <c r="I58" s="48"/>
      <c r="J58" s="41"/>
      <c r="K58" s="41"/>
    </row>
    <row r="59" spans="1:11" ht="15">
      <c r="A59" s="44"/>
      <c r="B59" s="44"/>
      <c r="C59" s="51"/>
      <c r="D59" s="51"/>
      <c r="E59" s="51"/>
      <c r="F59" s="54"/>
      <c r="G59" s="54"/>
      <c r="H59" s="54"/>
      <c r="I59" s="54"/>
      <c r="J59" s="41"/>
      <c r="K59" s="41"/>
    </row>
    <row r="60" spans="1:11" ht="15">
      <c r="A60" s="45"/>
      <c r="B60" s="45"/>
      <c r="C60" s="30" t="s">
        <v>31</v>
      </c>
      <c r="D60" s="52"/>
      <c r="E60" s="52"/>
      <c r="F60" s="67">
        <f>SUM(F14+F23+F32+F45+F51+F57)</f>
        <v>483751.8</v>
      </c>
      <c r="G60" s="67"/>
      <c r="H60" s="67">
        <f>SUM(H14+H23+H32+H45+H51+H57)</f>
        <v>195413.02999999997</v>
      </c>
      <c r="I60" s="68"/>
      <c r="J60" s="41"/>
      <c r="K60" s="41"/>
    </row>
    <row r="61" spans="1:11" ht="15">
      <c r="A61" s="46"/>
      <c r="B61" s="46"/>
      <c r="C61" s="53"/>
      <c r="D61" s="53"/>
      <c r="E61" s="53"/>
      <c r="F61" s="46"/>
      <c r="G61" s="46"/>
      <c r="H61" s="46"/>
      <c r="I61" s="46"/>
      <c r="J61" s="41"/>
      <c r="K61" s="41"/>
    </row>
    <row r="62" spans="1:11" ht="15">
      <c r="A62" s="41"/>
      <c r="B62" s="41"/>
      <c r="C62" s="49"/>
      <c r="D62" s="49"/>
      <c r="E62" s="49"/>
      <c r="F62" s="41"/>
      <c r="G62" s="41"/>
      <c r="H62" s="41"/>
      <c r="I62" s="41"/>
      <c r="J62" s="41"/>
      <c r="K62" s="41"/>
    </row>
    <row r="63" spans="1:11" ht="15">
      <c r="A63" s="41"/>
      <c r="B63" s="41"/>
      <c r="C63" s="49" t="s">
        <v>110</v>
      </c>
      <c r="D63" s="49"/>
      <c r="E63" s="49"/>
      <c r="F63" s="41"/>
      <c r="G63" s="41"/>
      <c r="H63" s="41"/>
      <c r="I63" s="41"/>
      <c r="J63" s="41"/>
      <c r="K63" s="41"/>
    </row>
    <row r="64" spans="1:11" ht="15">
      <c r="A64" s="41"/>
      <c r="B64" s="41"/>
      <c r="C64" s="23" t="s">
        <v>208</v>
      </c>
      <c r="D64" s="49"/>
      <c r="E64" s="49"/>
      <c r="F64" s="41"/>
      <c r="G64" s="41"/>
      <c r="H64" s="41"/>
      <c r="I64" s="41"/>
      <c r="J64" s="41"/>
      <c r="K64" s="41"/>
    </row>
    <row r="65" spans="1:11" ht="15">
      <c r="A65" s="41"/>
      <c r="B65" s="41"/>
      <c r="C65" s="49"/>
      <c r="D65" s="49"/>
      <c r="E65" s="49"/>
      <c r="F65" s="41"/>
      <c r="G65" s="41"/>
      <c r="H65" s="41"/>
      <c r="I65" s="41"/>
      <c r="J65" s="41"/>
      <c r="K65" s="41"/>
    </row>
    <row r="66" spans="1:11" ht="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 ht="1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1:11" ht="1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</row>
    <row r="135" spans="1:11" ht="1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</row>
    <row r="136" spans="1:11" ht="1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</row>
    <row r="137" spans="1:11" ht="1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1:11" ht="1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</row>
    <row r="139" spans="1:11" ht="1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</row>
    <row r="140" spans="1:11" ht="1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ht="1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1:11" ht="1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</row>
    <row r="143" spans="1:11" ht="1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</row>
    <row r="144" spans="1:11" ht="1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</row>
    <row r="145" spans="1:11" ht="1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</row>
    <row r="146" spans="1:11" ht="1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</row>
    <row r="147" spans="1:11" ht="1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</row>
    <row r="148" spans="1:11" ht="1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</row>
    <row r="149" spans="1:11" ht="1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</row>
    <row r="150" spans="1:11" ht="1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</row>
    <row r="151" spans="1:11" ht="1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</row>
    <row r="152" spans="1:11" ht="1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</row>
    <row r="153" spans="1:11" ht="1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</row>
    <row r="154" spans="1:11" ht="1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</row>
    <row r="155" spans="1:11" ht="1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</row>
    <row r="156" spans="1:11" ht="1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</row>
    <row r="157" spans="1:11" ht="1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</row>
    <row r="158" spans="1:11" ht="1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</row>
    <row r="159" spans="1:11" ht="1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</row>
    <row r="160" spans="1:11" ht="1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</row>
    <row r="161" spans="1:11" ht="1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</row>
    <row r="162" spans="1:11" ht="1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</row>
    <row r="163" spans="1:11" ht="1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</row>
    <row r="164" spans="1:11" ht="1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</row>
    <row r="165" spans="1:11" ht="1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</row>
    <row r="166" spans="1:11" ht="1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</row>
    <row r="167" spans="1:11" ht="1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</row>
    <row r="168" spans="1:11" ht="1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</row>
    <row r="169" spans="1:11" ht="1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</row>
    <row r="170" spans="1:11" ht="1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</row>
    <row r="171" spans="1:11" ht="1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</row>
    <row r="172" spans="1:11" ht="1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</row>
    <row r="173" spans="1:11" ht="1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</row>
    <row r="174" spans="1:11" ht="1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</row>
    <row r="175" spans="1:11" ht="1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</row>
    <row r="176" spans="1:11" ht="1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</row>
    <row r="177" spans="1:11" ht="1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</row>
    <row r="178" spans="1:11" ht="1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</row>
    <row r="179" spans="1:11" ht="1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</row>
    <row r="180" spans="1:11" ht="1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</row>
    <row r="181" spans="1:11" ht="1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</row>
    <row r="182" spans="1:11" ht="1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</row>
    <row r="183" spans="1:11" ht="1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</row>
    <row r="184" spans="1:11" ht="1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</row>
    <row r="185" spans="1:11" ht="1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</row>
    <row r="186" spans="1:11" ht="1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</row>
    <row r="187" spans="1:11" ht="1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</row>
    <row r="188" spans="1:11" ht="1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</row>
    <row r="189" spans="1:11" ht="1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</row>
    <row r="190" spans="1:11" ht="1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</row>
    <row r="191" spans="1:11" ht="1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</row>
    <row r="192" spans="1:11" ht="1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</row>
    <row r="193" spans="1:11" ht="1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</row>
    <row r="194" spans="1:11" ht="1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</row>
    <row r="195" spans="1:11" ht="1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</row>
    <row r="196" spans="1:11" ht="1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</row>
    <row r="197" spans="1:11" ht="1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</row>
    <row r="198" spans="1:11" ht="1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</row>
    <row r="199" spans="1:11" ht="1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</row>
    <row r="200" spans="1:11" ht="1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</row>
    <row r="201" spans="1:11" ht="1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</row>
    <row r="202" spans="1:11" ht="1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</row>
    <row r="203" spans="1:11" ht="1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</row>
    <row r="204" spans="1:11" ht="1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</row>
    <row r="205" spans="1:11" ht="1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</row>
    <row r="206" spans="1:11" ht="1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</row>
    <row r="207" spans="1:11" ht="1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</row>
    <row r="208" spans="1:11" ht="1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</row>
    <row r="209" spans="1:11" ht="1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</row>
    <row r="210" spans="1:11" ht="1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</row>
    <row r="211" spans="1:11" ht="1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</row>
    <row r="212" spans="1:11" ht="1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</row>
    <row r="213" spans="1:11" ht="1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</row>
    <row r="214" spans="1:11" ht="1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</row>
    <row r="215" spans="1:11" ht="1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</row>
    <row r="216" spans="1:11" ht="1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</row>
    <row r="217" spans="1:11" ht="1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</row>
    <row r="218" spans="1:11" ht="1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</row>
    <row r="219" spans="1:11" ht="1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</row>
    <row r="220" spans="1:11" ht="1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</row>
    <row r="221" spans="1:11" ht="1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</row>
    <row r="222" spans="1:11" ht="1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</row>
    <row r="223" spans="1:11" ht="1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</row>
    <row r="224" spans="1:11" ht="1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</row>
  </sheetData>
  <mergeCells count="23">
    <mergeCell ref="F60:G60"/>
    <mergeCell ref="H60:I60"/>
    <mergeCell ref="F57:G57"/>
    <mergeCell ref="H57:I57"/>
    <mergeCell ref="F9:G9"/>
    <mergeCell ref="F11:G11"/>
    <mergeCell ref="F45:G45"/>
    <mergeCell ref="H45:I45"/>
    <mergeCell ref="F51:G51"/>
    <mergeCell ref="H51:I51"/>
    <mergeCell ref="F23:G23"/>
    <mergeCell ref="H23:I23"/>
    <mergeCell ref="F32:G32"/>
    <mergeCell ref="H32:I32"/>
    <mergeCell ref="C10:E10"/>
    <mergeCell ref="F10:G10"/>
    <mergeCell ref="H10:I10"/>
    <mergeCell ref="F14:G14"/>
    <mergeCell ref="H14:I14"/>
    <mergeCell ref="A4:I4"/>
    <mergeCell ref="A5:I5"/>
    <mergeCell ref="A6:I6"/>
    <mergeCell ref="A7:I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43"/>
  <sheetViews>
    <sheetView workbookViewId="0" topLeftCell="A87">
      <selection activeCell="C69" sqref="C69"/>
    </sheetView>
  </sheetViews>
  <sheetFormatPr defaultColWidth="9.140625" defaultRowHeight="12.75"/>
  <cols>
    <col min="1" max="1" width="3.140625" style="0" customWidth="1"/>
    <col min="7" max="7" width="12.8515625" style="0" customWidth="1"/>
    <col min="9" max="9" width="3.57421875" style="0" customWidth="1"/>
    <col min="10" max="10" width="11.00390625" style="0" customWidth="1"/>
    <col min="11" max="11" width="9.140625" style="0" hidden="1" customWidth="1"/>
  </cols>
  <sheetData>
    <row r="3" spans="1:10" ht="15.75">
      <c r="A3" s="59" t="s">
        <v>47</v>
      </c>
      <c r="B3" s="59"/>
      <c r="C3" s="59"/>
      <c r="D3" s="59"/>
      <c r="E3" s="59"/>
      <c r="F3" s="59"/>
      <c r="G3" s="59"/>
      <c r="H3" s="59"/>
      <c r="I3" s="59"/>
      <c r="J3" s="59"/>
    </row>
    <row r="5" spans="1:10" ht="15.75">
      <c r="A5" s="59" t="s">
        <v>36</v>
      </c>
      <c r="B5" s="59"/>
      <c r="C5" s="59"/>
      <c r="D5" s="59"/>
      <c r="E5" s="59"/>
      <c r="F5" s="59"/>
      <c r="G5" s="59"/>
      <c r="H5" s="59"/>
      <c r="I5" s="59"/>
      <c r="J5" s="59"/>
    </row>
    <row r="7" spans="1:10" ht="15.75">
      <c r="A7" s="59" t="s">
        <v>37</v>
      </c>
      <c r="B7" s="59"/>
      <c r="C7" s="59"/>
      <c r="D7" s="59"/>
      <c r="E7" s="59"/>
      <c r="F7" s="59"/>
      <c r="G7" s="59"/>
      <c r="H7" s="59"/>
      <c r="I7" s="59"/>
      <c r="J7" s="59"/>
    </row>
    <row r="9" spans="1:10" ht="15.75">
      <c r="A9" s="59" t="s">
        <v>166</v>
      </c>
      <c r="B9" s="59"/>
      <c r="C9" s="59"/>
      <c r="D9" s="59"/>
      <c r="E9" s="59"/>
      <c r="F9" s="59"/>
      <c r="G9" s="59"/>
      <c r="H9" s="59"/>
      <c r="I9" s="59"/>
      <c r="J9" s="59"/>
    </row>
    <row r="11" ht="12.75">
      <c r="J11" s="32" t="s">
        <v>48</v>
      </c>
    </row>
    <row r="12" spans="1:10" ht="12.75">
      <c r="A12" s="12"/>
      <c r="B12" s="12"/>
      <c r="C12" s="12"/>
      <c r="D12" s="12"/>
      <c r="E12" s="12"/>
      <c r="F12" s="12"/>
      <c r="G12" s="12"/>
      <c r="H12" s="70" t="s">
        <v>167</v>
      </c>
      <c r="I12" s="18"/>
      <c r="J12" s="70" t="s">
        <v>168</v>
      </c>
    </row>
    <row r="13" spans="1:10" ht="12.75">
      <c r="A13" s="9" t="s">
        <v>2</v>
      </c>
      <c r="B13" s="61" t="s">
        <v>3</v>
      </c>
      <c r="C13" s="61"/>
      <c r="D13" s="61"/>
      <c r="E13" s="61"/>
      <c r="F13" s="61"/>
      <c r="G13" s="61"/>
      <c r="H13" s="55"/>
      <c r="I13" s="19"/>
      <c r="J13" s="55"/>
    </row>
    <row r="14" spans="1:10" ht="12.75">
      <c r="A14" s="13"/>
      <c r="B14" s="13"/>
      <c r="C14" s="13"/>
      <c r="D14" s="13"/>
      <c r="E14" s="13"/>
      <c r="F14" s="13"/>
      <c r="G14" s="13"/>
      <c r="H14" s="56"/>
      <c r="I14" s="20"/>
      <c r="J14" s="56"/>
    </row>
    <row r="16" spans="1:10" ht="12.75">
      <c r="A16" s="21" t="s">
        <v>7</v>
      </c>
      <c r="B16" s="21" t="s">
        <v>49</v>
      </c>
      <c r="H16" s="22">
        <f>SUM(H18+H33+H45)</f>
        <v>6133</v>
      </c>
      <c r="J16" s="22">
        <f>SUM(J18+J33+J45)</f>
        <v>2786</v>
      </c>
    </row>
    <row r="17" spans="8:10" ht="12.75">
      <c r="H17" s="6"/>
      <c r="J17" s="6"/>
    </row>
    <row r="18" spans="2:10" ht="12.75">
      <c r="B18" t="s">
        <v>50</v>
      </c>
      <c r="H18" s="6">
        <v>4251</v>
      </c>
      <c r="J18" s="6">
        <v>1855</v>
      </c>
    </row>
    <row r="19" spans="2:10" ht="12.75">
      <c r="B19" s="3" t="s">
        <v>51</v>
      </c>
      <c r="C19" s="3"/>
      <c r="D19" s="3"/>
      <c r="E19" s="3"/>
      <c r="F19" s="3"/>
      <c r="G19" s="3"/>
      <c r="H19" s="6"/>
      <c r="J19" s="6"/>
    </row>
    <row r="20" spans="2:10" ht="12.75">
      <c r="B20" s="3" t="s">
        <v>146</v>
      </c>
      <c r="C20" s="3"/>
      <c r="D20" s="3"/>
      <c r="E20" s="3"/>
      <c r="F20" s="3"/>
      <c r="G20" s="3"/>
      <c r="H20" s="6"/>
      <c r="J20" s="6"/>
    </row>
    <row r="21" spans="2:10" ht="12.75">
      <c r="B21" s="3" t="s">
        <v>148</v>
      </c>
      <c r="C21" s="3"/>
      <c r="D21" s="3"/>
      <c r="E21" s="3"/>
      <c r="F21" s="3"/>
      <c r="G21" s="3"/>
      <c r="H21" s="6"/>
      <c r="J21" s="6"/>
    </row>
    <row r="22" spans="2:10" ht="12.75">
      <c r="B22" s="3" t="s">
        <v>147</v>
      </c>
      <c r="C22" s="3"/>
      <c r="D22" s="3"/>
      <c r="E22" s="3"/>
      <c r="F22" s="3"/>
      <c r="G22" s="3"/>
      <c r="H22" s="6"/>
      <c r="J22" s="6"/>
    </row>
    <row r="23" spans="2:10" ht="12.75">
      <c r="B23" s="3" t="s">
        <v>149</v>
      </c>
      <c r="C23" s="3"/>
      <c r="D23" s="3"/>
      <c r="E23" s="3"/>
      <c r="F23" s="3"/>
      <c r="G23" s="3"/>
      <c r="H23" s="6"/>
      <c r="J23" s="6"/>
    </row>
    <row r="24" spans="2:10" ht="12.75">
      <c r="B24" s="3" t="s">
        <v>177</v>
      </c>
      <c r="C24" s="3"/>
      <c r="D24" s="3"/>
      <c r="E24" s="3"/>
      <c r="F24" s="3"/>
      <c r="G24" s="3"/>
      <c r="H24" s="6"/>
      <c r="J24" s="6"/>
    </row>
    <row r="25" spans="2:10" ht="12.75">
      <c r="B25" s="3" t="s">
        <v>151</v>
      </c>
      <c r="C25" s="3"/>
      <c r="D25" s="3"/>
      <c r="E25" s="3"/>
      <c r="F25" s="3"/>
      <c r="G25" s="3"/>
      <c r="H25" s="6"/>
      <c r="J25" s="6"/>
    </row>
    <row r="26" spans="2:10" ht="12.75">
      <c r="B26" s="3" t="s">
        <v>174</v>
      </c>
      <c r="C26" s="3"/>
      <c r="D26" s="3"/>
      <c r="E26" s="3"/>
      <c r="F26" s="3"/>
      <c r="G26" s="3"/>
      <c r="H26" s="6"/>
      <c r="J26" s="6"/>
    </row>
    <row r="27" spans="2:10" ht="12.75">
      <c r="B27" s="3" t="s">
        <v>152</v>
      </c>
      <c r="C27" s="3"/>
      <c r="D27" s="3"/>
      <c r="E27" s="3"/>
      <c r="F27" s="3"/>
      <c r="G27" s="3"/>
      <c r="H27" s="6"/>
      <c r="J27" s="6"/>
    </row>
    <row r="28" spans="2:10" ht="12.75">
      <c r="B28" s="3" t="s">
        <v>150</v>
      </c>
      <c r="C28" s="3"/>
      <c r="D28" s="3"/>
      <c r="E28" s="3"/>
      <c r="F28" s="3"/>
      <c r="G28" s="3"/>
      <c r="H28" s="6"/>
      <c r="J28" s="6"/>
    </row>
    <row r="29" spans="2:10" ht="12.75">
      <c r="B29" s="3" t="s">
        <v>52</v>
      </c>
      <c r="C29" s="3"/>
      <c r="D29" s="3"/>
      <c r="E29" s="3"/>
      <c r="F29" s="3"/>
      <c r="G29" s="3"/>
      <c r="H29" s="6"/>
      <c r="J29" s="6"/>
    </row>
    <row r="30" spans="2:10" ht="12.75">
      <c r="B30" s="3" t="s">
        <v>171</v>
      </c>
      <c r="C30" s="33"/>
      <c r="D30" s="3"/>
      <c r="E30" s="3"/>
      <c r="F30" s="3"/>
      <c r="G30" s="3"/>
      <c r="H30" s="6"/>
      <c r="J30" s="6"/>
    </row>
    <row r="31" spans="2:10" ht="12.75">
      <c r="B31" s="3" t="s">
        <v>53</v>
      </c>
      <c r="C31" s="3"/>
      <c r="D31" s="3"/>
      <c r="E31" s="3"/>
      <c r="F31" s="3"/>
      <c r="G31" s="3"/>
      <c r="H31" s="6"/>
      <c r="J31" s="6"/>
    </row>
    <row r="32" spans="2:10" ht="12.75">
      <c r="B32" s="3"/>
      <c r="C32" s="3"/>
      <c r="D32" s="3"/>
      <c r="E32" s="3"/>
      <c r="F32" s="3"/>
      <c r="G32" s="3"/>
      <c r="H32" s="6"/>
      <c r="J32" s="6"/>
    </row>
    <row r="33" spans="2:10" ht="12.75">
      <c r="B33" s="3" t="s">
        <v>54</v>
      </c>
      <c r="C33" s="3"/>
      <c r="D33" s="3"/>
      <c r="E33" s="3"/>
      <c r="F33" s="3"/>
      <c r="G33" s="3"/>
      <c r="H33" s="6">
        <v>1792</v>
      </c>
      <c r="J33" s="6">
        <v>894</v>
      </c>
    </row>
    <row r="34" spans="2:10" ht="12.75">
      <c r="B34" s="3" t="s">
        <v>55</v>
      </c>
      <c r="C34" s="3"/>
      <c r="D34" s="3"/>
      <c r="E34" s="3"/>
      <c r="F34" s="3"/>
      <c r="G34" s="3"/>
      <c r="H34" s="6"/>
      <c r="J34" s="6"/>
    </row>
    <row r="35" spans="2:10" ht="12.75">
      <c r="B35" s="3" t="s">
        <v>175</v>
      </c>
      <c r="C35" s="3"/>
      <c r="D35" s="3"/>
      <c r="E35" s="3"/>
      <c r="F35" s="3"/>
      <c r="G35" s="3"/>
      <c r="H35" s="6"/>
      <c r="J35" s="6"/>
    </row>
    <row r="36" spans="2:10" ht="12.75">
      <c r="B36" s="3" t="s">
        <v>153</v>
      </c>
      <c r="C36" s="3"/>
      <c r="D36" s="3"/>
      <c r="E36" s="3"/>
      <c r="F36" s="3"/>
      <c r="G36" s="3"/>
      <c r="H36" s="6"/>
      <c r="J36" s="6"/>
    </row>
    <row r="37" spans="2:10" ht="12.75">
      <c r="B37" s="3" t="s">
        <v>155</v>
      </c>
      <c r="C37" s="3"/>
      <c r="D37" s="3"/>
      <c r="E37" s="3"/>
      <c r="F37" s="3"/>
      <c r="G37" s="3"/>
      <c r="H37" s="6"/>
      <c r="J37" s="6"/>
    </row>
    <row r="38" spans="2:10" ht="12.75">
      <c r="B38" s="3" t="s">
        <v>154</v>
      </c>
      <c r="C38" s="3"/>
      <c r="D38" s="3"/>
      <c r="E38" s="3"/>
      <c r="F38" s="3"/>
      <c r="G38" s="3"/>
      <c r="H38" s="6"/>
      <c r="J38" s="6"/>
    </row>
    <row r="39" spans="2:10" ht="12.75">
      <c r="B39" s="3" t="s">
        <v>156</v>
      </c>
      <c r="C39" s="3"/>
      <c r="D39" s="3"/>
      <c r="E39" s="3"/>
      <c r="F39" s="3"/>
      <c r="G39" s="3"/>
      <c r="H39" s="6"/>
      <c r="J39" s="6"/>
    </row>
    <row r="40" spans="2:10" ht="12.75">
      <c r="B40" s="3" t="s">
        <v>157</v>
      </c>
      <c r="C40" s="3"/>
      <c r="D40" s="3"/>
      <c r="E40" s="3"/>
      <c r="F40" s="3"/>
      <c r="G40" s="3"/>
      <c r="H40" s="6"/>
      <c r="J40" s="6"/>
    </row>
    <row r="41" spans="2:10" ht="12.75">
      <c r="B41" s="3" t="s">
        <v>170</v>
      </c>
      <c r="C41" s="3"/>
      <c r="D41" s="3"/>
      <c r="E41" s="3"/>
      <c r="F41" s="3"/>
      <c r="G41" s="33"/>
      <c r="H41" s="6"/>
      <c r="J41" s="6"/>
    </row>
    <row r="42" spans="2:10" ht="12.75">
      <c r="B42" s="3" t="s">
        <v>169</v>
      </c>
      <c r="C42" s="3"/>
      <c r="D42" s="33"/>
      <c r="E42" s="3"/>
      <c r="F42" s="3"/>
      <c r="G42" s="3"/>
      <c r="H42" s="6"/>
      <c r="J42" s="6"/>
    </row>
    <row r="43" spans="2:10" ht="12.75">
      <c r="B43" s="3" t="s">
        <v>158</v>
      </c>
      <c r="C43" s="3"/>
      <c r="D43" s="3"/>
      <c r="E43" s="3"/>
      <c r="F43" s="3"/>
      <c r="G43" s="3"/>
      <c r="H43" s="6"/>
      <c r="J43" s="6"/>
    </row>
    <row r="44" spans="2:10" ht="12.75">
      <c r="B44" s="3" t="s">
        <v>159</v>
      </c>
      <c r="C44" s="3"/>
      <c r="D44" s="3"/>
      <c r="E44" s="3"/>
      <c r="F44" s="3"/>
      <c r="G44" s="3"/>
      <c r="H44" s="6"/>
      <c r="J44" s="6"/>
    </row>
    <row r="45" spans="2:10" ht="12.75">
      <c r="B45" s="3" t="s">
        <v>56</v>
      </c>
      <c r="C45" s="3"/>
      <c r="D45" s="3"/>
      <c r="E45" s="3"/>
      <c r="F45" s="3"/>
      <c r="G45" s="3"/>
      <c r="H45" s="6">
        <v>90</v>
      </c>
      <c r="J45" s="6">
        <v>37</v>
      </c>
    </row>
    <row r="46" spans="2:10" ht="12.75">
      <c r="B46" s="33" t="s">
        <v>57</v>
      </c>
      <c r="C46" s="3"/>
      <c r="D46" s="3"/>
      <c r="E46" s="3"/>
      <c r="F46" s="3"/>
      <c r="G46" s="3"/>
      <c r="H46" s="6"/>
      <c r="J46" s="6"/>
    </row>
    <row r="47" spans="2:10" ht="12.75">
      <c r="B47" s="3" t="s">
        <v>160</v>
      </c>
      <c r="C47" s="3"/>
      <c r="D47" s="3"/>
      <c r="E47" s="33"/>
      <c r="F47" s="3"/>
      <c r="G47" s="3"/>
      <c r="H47" s="6"/>
      <c r="J47" s="6"/>
    </row>
    <row r="48" spans="2:10" ht="12.75">
      <c r="B48" s="3" t="s">
        <v>172</v>
      </c>
      <c r="C48" s="3"/>
      <c r="D48" s="3"/>
      <c r="E48" s="3"/>
      <c r="F48" s="3"/>
      <c r="G48" s="3"/>
      <c r="H48" s="6"/>
      <c r="J48" s="6"/>
    </row>
    <row r="49" spans="2:10" ht="12.75">
      <c r="B49" s="3" t="s">
        <v>176</v>
      </c>
      <c r="C49" s="3"/>
      <c r="D49" s="3"/>
      <c r="E49" s="3"/>
      <c r="F49" s="3"/>
      <c r="G49" s="3"/>
      <c r="H49" s="6"/>
      <c r="J49" s="6"/>
    </row>
    <row r="50" spans="2:10" ht="12.75">
      <c r="B50" s="3"/>
      <c r="C50" s="3"/>
      <c r="D50" s="3"/>
      <c r="E50" s="3"/>
      <c r="F50" s="3"/>
      <c r="G50" s="3"/>
      <c r="H50" s="6"/>
      <c r="J50" s="6"/>
    </row>
    <row r="51" spans="1:10" ht="12.75">
      <c r="A51" s="4" t="s">
        <v>12</v>
      </c>
      <c r="B51" s="23" t="s">
        <v>13</v>
      </c>
      <c r="C51" s="3"/>
      <c r="D51" s="3"/>
      <c r="E51" s="3"/>
      <c r="F51" s="3"/>
      <c r="G51" s="3"/>
      <c r="H51" s="22">
        <f>SUM(H53+H70)</f>
        <v>2100</v>
      </c>
      <c r="J51" s="22">
        <f>SUM(J53+J70)</f>
        <v>1044</v>
      </c>
    </row>
    <row r="52" spans="2:10" ht="12.75">
      <c r="B52" s="3"/>
      <c r="C52" s="3"/>
      <c r="D52" s="3"/>
      <c r="E52" s="3"/>
      <c r="F52" s="3"/>
      <c r="G52" s="3"/>
      <c r="H52" s="6"/>
      <c r="J52" s="6"/>
    </row>
    <row r="53" spans="2:10" ht="12.75">
      <c r="B53" s="3" t="s">
        <v>58</v>
      </c>
      <c r="C53" s="3"/>
      <c r="D53" s="3"/>
      <c r="E53" s="3"/>
      <c r="F53" s="3"/>
      <c r="G53" s="3"/>
      <c r="H53" s="6">
        <v>2075</v>
      </c>
      <c r="J53" s="6">
        <v>1031</v>
      </c>
    </row>
    <row r="54" spans="2:10" ht="12.75">
      <c r="B54" s="3" t="s">
        <v>59</v>
      </c>
      <c r="C54" s="3"/>
      <c r="D54" s="3"/>
      <c r="E54" s="3"/>
      <c r="F54" s="3"/>
      <c r="G54" s="3"/>
      <c r="H54" s="6"/>
      <c r="J54" s="6"/>
    </row>
    <row r="55" spans="2:10" ht="12.75">
      <c r="B55" s="3" t="s">
        <v>60</v>
      </c>
      <c r="C55" s="3"/>
      <c r="D55" s="3"/>
      <c r="E55" s="3"/>
      <c r="F55" s="3"/>
      <c r="G55" s="3"/>
      <c r="H55" s="6"/>
      <c r="J55" s="6"/>
    </row>
    <row r="56" spans="2:10" ht="12.75">
      <c r="B56" s="3" t="s">
        <v>61</v>
      </c>
      <c r="C56" s="3"/>
      <c r="D56" s="3"/>
      <c r="E56" s="3"/>
      <c r="F56" s="3"/>
      <c r="G56" s="3"/>
      <c r="H56" s="6"/>
      <c r="J56" s="6"/>
    </row>
    <row r="57" spans="2:10" ht="12.75">
      <c r="B57" s="3" t="s">
        <v>62</v>
      </c>
      <c r="C57" s="3"/>
      <c r="D57" s="3"/>
      <c r="E57" s="3"/>
      <c r="F57" s="3"/>
      <c r="G57" s="3"/>
      <c r="H57" s="6"/>
      <c r="J57" s="6"/>
    </row>
    <row r="58" spans="2:10" ht="12.75">
      <c r="B58" s="3" t="s">
        <v>63</v>
      </c>
      <c r="C58" s="3"/>
      <c r="D58" s="3"/>
      <c r="E58" s="3"/>
      <c r="F58" s="3"/>
      <c r="G58" s="3"/>
      <c r="H58" s="6"/>
      <c r="J58" s="6"/>
    </row>
    <row r="59" spans="2:10" ht="12.75">
      <c r="B59" s="3" t="s">
        <v>64</v>
      </c>
      <c r="C59" s="3"/>
      <c r="D59" s="3"/>
      <c r="E59" s="3"/>
      <c r="F59" s="3"/>
      <c r="G59" s="3"/>
      <c r="H59" s="6"/>
      <c r="J59" s="6"/>
    </row>
    <row r="60" spans="2:10" ht="12.75">
      <c r="B60" s="3"/>
      <c r="C60" s="3"/>
      <c r="D60" s="3"/>
      <c r="E60" s="3"/>
      <c r="F60" s="3"/>
      <c r="G60" s="3"/>
      <c r="H60" s="6"/>
      <c r="J60" s="6"/>
    </row>
    <row r="61" spans="2:10" ht="12.75">
      <c r="B61" s="3"/>
      <c r="C61" s="3"/>
      <c r="D61" s="3"/>
      <c r="E61" s="3"/>
      <c r="F61" s="3"/>
      <c r="G61" s="3"/>
      <c r="H61" s="6"/>
      <c r="J61" s="6"/>
    </row>
    <row r="62" spans="2:10" ht="12.75">
      <c r="B62" s="3"/>
      <c r="C62" s="3"/>
      <c r="D62" s="3"/>
      <c r="E62" s="3"/>
      <c r="F62" s="3"/>
      <c r="G62" s="3"/>
      <c r="H62" s="6"/>
      <c r="J62" s="6"/>
    </row>
    <row r="63" spans="2:10" ht="12.75">
      <c r="B63" s="3"/>
      <c r="C63" s="3"/>
      <c r="D63" s="3"/>
      <c r="E63" s="3"/>
      <c r="F63" s="3"/>
      <c r="G63" s="3"/>
      <c r="H63" s="6"/>
      <c r="J63" s="6"/>
    </row>
    <row r="64" spans="2:10" ht="12.75">
      <c r="B64" s="3" t="s">
        <v>65</v>
      </c>
      <c r="C64" s="3"/>
      <c r="D64" s="3"/>
      <c r="E64" s="3"/>
      <c r="F64" s="3"/>
      <c r="G64" s="3"/>
      <c r="H64" s="6"/>
      <c r="J64" s="6"/>
    </row>
    <row r="65" spans="2:10" ht="12.75">
      <c r="B65" s="3" t="s">
        <v>214</v>
      </c>
      <c r="C65" s="3"/>
      <c r="D65" s="43"/>
      <c r="E65" s="3"/>
      <c r="F65" s="3"/>
      <c r="G65" s="3"/>
      <c r="H65" s="6"/>
      <c r="J65" s="6"/>
    </row>
    <row r="66" spans="2:10" ht="12.75">
      <c r="B66" s="3" t="s">
        <v>66</v>
      </c>
      <c r="C66" s="3"/>
      <c r="D66" s="3"/>
      <c r="E66" s="3"/>
      <c r="F66" s="3"/>
      <c r="G66" s="3"/>
      <c r="H66" s="6"/>
      <c r="J66" s="6"/>
    </row>
    <row r="67" spans="2:10" ht="12.75">
      <c r="B67" s="3" t="s">
        <v>173</v>
      </c>
      <c r="C67" s="3"/>
      <c r="D67" s="3"/>
      <c r="E67" s="3"/>
      <c r="F67" s="3"/>
      <c r="G67" s="42"/>
      <c r="H67" s="6"/>
      <c r="J67" s="6"/>
    </row>
    <row r="68" spans="2:10" ht="12.75">
      <c r="B68" s="3" t="s">
        <v>67</v>
      </c>
      <c r="C68" s="3"/>
      <c r="D68" s="3"/>
      <c r="E68" s="3"/>
      <c r="F68" s="3"/>
      <c r="G68" s="3"/>
      <c r="H68" s="6"/>
      <c r="J68" s="6"/>
    </row>
    <row r="69" spans="2:10" ht="12.75">
      <c r="B69" s="3"/>
      <c r="C69" s="3"/>
      <c r="D69" s="3"/>
      <c r="E69" s="3"/>
      <c r="F69" s="3"/>
      <c r="G69" s="3"/>
      <c r="H69" s="6"/>
      <c r="J69" s="6"/>
    </row>
    <row r="70" spans="2:10" ht="12.75">
      <c r="B70" s="3" t="s">
        <v>68</v>
      </c>
      <c r="C70" s="3"/>
      <c r="D70" s="3"/>
      <c r="E70" s="3"/>
      <c r="F70" s="3"/>
      <c r="G70" s="3"/>
      <c r="H70" s="6">
        <v>25</v>
      </c>
      <c r="J70" s="6">
        <v>13</v>
      </c>
    </row>
    <row r="71" spans="2:10" ht="12.75">
      <c r="B71" s="3"/>
      <c r="C71" s="3"/>
      <c r="D71" s="3"/>
      <c r="E71" s="3"/>
      <c r="F71" s="3"/>
      <c r="G71" s="3"/>
      <c r="H71" s="6"/>
      <c r="J71" s="6"/>
    </row>
    <row r="72" spans="1:10" ht="12.75">
      <c r="A72" s="4" t="s">
        <v>69</v>
      </c>
      <c r="B72" s="24" t="s">
        <v>42</v>
      </c>
      <c r="C72" s="3"/>
      <c r="D72" s="3"/>
      <c r="E72" s="3"/>
      <c r="F72" s="3"/>
      <c r="G72" s="3"/>
      <c r="H72" s="22">
        <v>3436</v>
      </c>
      <c r="J72" s="22">
        <v>1624</v>
      </c>
    </row>
    <row r="73" spans="2:10" ht="12.75">
      <c r="B73" s="3"/>
      <c r="C73" s="3"/>
      <c r="D73" s="3"/>
      <c r="E73" s="3"/>
      <c r="F73" s="3"/>
      <c r="G73" s="3"/>
      <c r="H73" s="6"/>
      <c r="J73" s="6"/>
    </row>
    <row r="74" spans="2:10" ht="12.75">
      <c r="B74" s="69" t="s">
        <v>70</v>
      </c>
      <c r="C74" s="69"/>
      <c r="D74" s="69"/>
      <c r="E74" s="69"/>
      <c r="F74" s="69"/>
      <c r="G74" s="69"/>
      <c r="H74" s="6"/>
      <c r="J74" s="6"/>
    </row>
    <row r="75" spans="2:10" ht="12.75">
      <c r="B75" s="69" t="s">
        <v>71</v>
      </c>
      <c r="C75" s="69"/>
      <c r="D75" s="69"/>
      <c r="E75" s="69"/>
      <c r="F75" s="69"/>
      <c r="G75" s="69"/>
      <c r="H75" s="6"/>
      <c r="J75" s="6"/>
    </row>
    <row r="76" spans="2:10" ht="12.75">
      <c r="B76" s="69" t="s">
        <v>72</v>
      </c>
      <c r="C76" s="69"/>
      <c r="D76" s="69"/>
      <c r="E76" s="69"/>
      <c r="F76" s="69"/>
      <c r="G76" s="69"/>
      <c r="H76" s="6"/>
      <c r="J76" s="6"/>
    </row>
    <row r="77" spans="2:10" ht="12.75">
      <c r="B77" s="69" t="s">
        <v>73</v>
      </c>
      <c r="C77" s="69"/>
      <c r="D77" s="69"/>
      <c r="E77" s="69"/>
      <c r="F77" s="69"/>
      <c r="G77" s="69"/>
      <c r="H77" s="6"/>
      <c r="J77" s="6"/>
    </row>
    <row r="78" spans="2:10" ht="12.75">
      <c r="B78" s="69" t="s">
        <v>74</v>
      </c>
      <c r="C78" s="69"/>
      <c r="D78" s="69"/>
      <c r="E78" s="69"/>
      <c r="F78" s="69"/>
      <c r="G78" s="69"/>
      <c r="H78" s="6"/>
      <c r="J78" s="6"/>
    </row>
    <row r="79" spans="2:10" ht="12.75">
      <c r="B79" s="69" t="s">
        <v>75</v>
      </c>
      <c r="C79" s="69"/>
      <c r="D79" s="69"/>
      <c r="E79" s="69"/>
      <c r="F79" s="69"/>
      <c r="G79" s="69"/>
      <c r="H79" s="6"/>
      <c r="J79" s="6"/>
    </row>
    <row r="80" spans="2:10" ht="12.75">
      <c r="B80" s="69" t="s">
        <v>76</v>
      </c>
      <c r="C80" s="69"/>
      <c r="D80" s="69"/>
      <c r="E80" s="69"/>
      <c r="F80" s="69"/>
      <c r="G80" s="69"/>
      <c r="H80" s="6"/>
      <c r="J80" s="6"/>
    </row>
    <row r="81" spans="2:10" ht="12.75">
      <c r="B81" s="69" t="s">
        <v>162</v>
      </c>
      <c r="C81" s="69"/>
      <c r="D81" s="69"/>
      <c r="E81" s="69"/>
      <c r="F81" s="69"/>
      <c r="G81" s="69"/>
      <c r="H81" s="6"/>
      <c r="J81" s="6"/>
    </row>
    <row r="82" spans="2:10" ht="12.75">
      <c r="B82" s="69" t="s">
        <v>161</v>
      </c>
      <c r="C82" s="69"/>
      <c r="D82" s="69"/>
      <c r="E82" s="69"/>
      <c r="F82" s="69"/>
      <c r="G82" s="69"/>
      <c r="H82" s="6"/>
      <c r="J82" s="6"/>
    </row>
    <row r="83" spans="2:10" ht="12.75">
      <c r="B83" s="3"/>
      <c r="C83" s="3"/>
      <c r="D83" s="3"/>
      <c r="E83" s="3"/>
      <c r="F83" s="3"/>
      <c r="G83" s="3"/>
      <c r="H83" s="6"/>
      <c r="J83" s="6"/>
    </row>
    <row r="84" spans="1:10" ht="12.75">
      <c r="A84" s="4" t="s">
        <v>22</v>
      </c>
      <c r="B84" s="23" t="s">
        <v>23</v>
      </c>
      <c r="C84" s="3"/>
      <c r="D84" s="3"/>
      <c r="E84" s="3"/>
      <c r="F84" s="3"/>
      <c r="G84" s="3"/>
      <c r="H84" s="22">
        <v>430</v>
      </c>
      <c r="J84" s="22">
        <v>245</v>
      </c>
    </row>
    <row r="85" spans="2:10" ht="12.75">
      <c r="B85" s="3" t="s">
        <v>77</v>
      </c>
      <c r="C85" s="3"/>
      <c r="D85" s="3"/>
      <c r="E85" s="3"/>
      <c r="F85" s="3"/>
      <c r="G85" s="3"/>
      <c r="H85" s="6"/>
      <c r="J85" s="6"/>
    </row>
    <row r="86" spans="2:10" ht="12.75">
      <c r="B86" s="3" t="s">
        <v>78</v>
      </c>
      <c r="C86" s="3"/>
      <c r="D86" s="3"/>
      <c r="E86" s="3"/>
      <c r="F86" s="3"/>
      <c r="G86" s="3"/>
      <c r="H86" s="6"/>
      <c r="J86" s="6"/>
    </row>
    <row r="87" spans="2:10" ht="12.75">
      <c r="B87" s="3" t="s">
        <v>79</v>
      </c>
      <c r="C87" s="3"/>
      <c r="D87" s="3"/>
      <c r="E87" s="3"/>
      <c r="F87" s="3"/>
      <c r="G87" s="3"/>
      <c r="H87" s="6"/>
      <c r="J87" s="6"/>
    </row>
    <row r="88" spans="2:10" ht="12.75">
      <c r="B88" s="3" t="s">
        <v>163</v>
      </c>
      <c r="C88" s="3"/>
      <c r="D88" s="3"/>
      <c r="E88" s="3"/>
      <c r="F88" s="3"/>
      <c r="G88" s="3"/>
      <c r="H88" s="6"/>
      <c r="J88" s="6"/>
    </row>
    <row r="89" spans="2:10" ht="12.75">
      <c r="B89" s="3" t="s">
        <v>164</v>
      </c>
      <c r="C89" s="3"/>
      <c r="D89" s="3"/>
      <c r="E89" s="3"/>
      <c r="F89" s="3"/>
      <c r="G89" s="3"/>
      <c r="H89" s="6"/>
      <c r="J89" s="6"/>
    </row>
    <row r="90" spans="2:10" ht="12.75">
      <c r="B90" s="3" t="s">
        <v>165</v>
      </c>
      <c r="C90" s="3"/>
      <c r="D90" s="3"/>
      <c r="E90" s="3"/>
      <c r="F90" s="3"/>
      <c r="G90" s="3"/>
      <c r="H90" s="6"/>
      <c r="J90" s="6"/>
    </row>
    <row r="91" spans="2:10" ht="12.75">
      <c r="B91" s="3"/>
      <c r="C91" s="3"/>
      <c r="D91" s="3"/>
      <c r="E91" s="3"/>
      <c r="F91" s="3"/>
      <c r="G91" s="3"/>
      <c r="H91" s="6"/>
      <c r="J91" s="6"/>
    </row>
    <row r="92" spans="1:10" ht="12.75">
      <c r="A92" s="4" t="s">
        <v>43</v>
      </c>
      <c r="B92" s="23" t="s">
        <v>45</v>
      </c>
      <c r="C92" s="3"/>
      <c r="D92" s="3"/>
      <c r="E92" s="3"/>
      <c r="F92" s="3"/>
      <c r="G92" s="3"/>
      <c r="H92" s="22">
        <v>86</v>
      </c>
      <c r="J92" s="22">
        <v>41</v>
      </c>
    </row>
    <row r="93" spans="2:10" ht="12.75">
      <c r="B93" s="3"/>
      <c r="C93" s="3"/>
      <c r="D93" s="3"/>
      <c r="E93" s="3"/>
      <c r="F93" s="3"/>
      <c r="G93" s="3"/>
      <c r="H93" s="6"/>
      <c r="J93" s="6"/>
    </row>
    <row r="94" spans="2:10" ht="12.75">
      <c r="B94" s="3" t="s">
        <v>80</v>
      </c>
      <c r="C94" s="3"/>
      <c r="D94" s="3"/>
      <c r="E94" s="3"/>
      <c r="F94" s="3"/>
      <c r="G94" s="3"/>
      <c r="H94" s="6"/>
      <c r="J94" s="6"/>
    </row>
    <row r="95" spans="2:10" ht="12.75">
      <c r="B95" s="3" t="s">
        <v>100</v>
      </c>
      <c r="C95" s="3"/>
      <c r="D95" s="3"/>
      <c r="E95" s="3"/>
      <c r="F95" s="3"/>
      <c r="G95" s="3"/>
      <c r="H95" s="6"/>
      <c r="J95" s="6"/>
    </row>
    <row r="96" spans="2:10" ht="12.75">
      <c r="B96" s="3" t="s">
        <v>101</v>
      </c>
      <c r="C96" s="3"/>
      <c r="D96" s="3"/>
      <c r="E96" s="3"/>
      <c r="F96" s="3"/>
      <c r="G96" s="3"/>
      <c r="H96" s="6"/>
      <c r="J96" s="6"/>
    </row>
    <row r="97" spans="2:10" ht="12.75">
      <c r="B97" s="3"/>
      <c r="C97" s="3"/>
      <c r="D97" s="3"/>
      <c r="E97" s="3"/>
      <c r="F97" s="3"/>
      <c r="G97" s="3"/>
      <c r="H97" s="6"/>
      <c r="J97" s="6"/>
    </row>
    <row r="98" spans="1:10" ht="12.75">
      <c r="A98" s="12"/>
      <c r="B98" s="25"/>
      <c r="C98" s="25"/>
      <c r="D98" s="25"/>
      <c r="E98" s="25"/>
      <c r="F98" s="25"/>
      <c r="G98" s="25"/>
      <c r="H98" s="26"/>
      <c r="I98" s="12"/>
      <c r="J98" s="26"/>
    </row>
    <row r="99" spans="1:10" ht="12.75">
      <c r="A99" s="8"/>
      <c r="B99" s="30" t="s">
        <v>31</v>
      </c>
      <c r="C99" s="27"/>
      <c r="D99" s="27"/>
      <c r="E99" s="27"/>
      <c r="F99" s="27"/>
      <c r="G99" s="27"/>
      <c r="H99" s="31">
        <f>SUM(H16+H51+H72+H84+H92)</f>
        <v>12185</v>
      </c>
      <c r="I99" s="8"/>
      <c r="J99" s="31">
        <f>SUM(J16+J51+J72+J84+J92)</f>
        <v>5740</v>
      </c>
    </row>
    <row r="100" spans="1:10" ht="12.75">
      <c r="A100" s="13"/>
      <c r="B100" s="28"/>
      <c r="C100" s="28"/>
      <c r="D100" s="28"/>
      <c r="E100" s="28"/>
      <c r="F100" s="28"/>
      <c r="G100" s="28"/>
      <c r="H100" s="29"/>
      <c r="I100" s="13"/>
      <c r="J100" s="29"/>
    </row>
    <row r="101" spans="2:10" ht="12.75">
      <c r="B101" s="3"/>
      <c r="C101" s="3"/>
      <c r="D101" s="3"/>
      <c r="E101" s="3"/>
      <c r="F101" s="3"/>
      <c r="G101" s="3"/>
      <c r="H101" s="6"/>
      <c r="J101" s="6"/>
    </row>
    <row r="102" spans="2:10" ht="12.75">
      <c r="B102" s="3" t="s">
        <v>110</v>
      </c>
      <c r="C102" s="3"/>
      <c r="D102" s="3"/>
      <c r="E102" s="3"/>
      <c r="F102" s="3"/>
      <c r="G102" s="3"/>
      <c r="H102" s="6"/>
      <c r="J102" s="6"/>
    </row>
    <row r="103" spans="2:10" ht="12.75">
      <c r="B103" s="3"/>
      <c r="C103" s="3"/>
      <c r="D103" s="3"/>
      <c r="E103" s="3"/>
      <c r="F103" s="3"/>
      <c r="G103" s="3"/>
      <c r="H103" s="6"/>
      <c r="J103" s="6"/>
    </row>
    <row r="104" spans="2:10" ht="12.75">
      <c r="B104" s="3"/>
      <c r="C104" s="3"/>
      <c r="D104" s="3"/>
      <c r="E104" s="3"/>
      <c r="F104" s="3"/>
      <c r="G104" s="3"/>
      <c r="H104" s="6"/>
      <c r="J104" s="6"/>
    </row>
    <row r="105" spans="2:10" ht="12.75">
      <c r="B105" s="3"/>
      <c r="C105" s="3"/>
      <c r="D105" s="3"/>
      <c r="E105" s="3"/>
      <c r="F105" s="3"/>
      <c r="G105" s="3"/>
      <c r="H105" s="6"/>
      <c r="J105" s="6"/>
    </row>
    <row r="106" spans="2:10" ht="12.75">
      <c r="B106" s="3"/>
      <c r="C106" s="3"/>
      <c r="D106" s="3"/>
      <c r="E106" s="3"/>
      <c r="F106" s="3"/>
      <c r="G106" s="3"/>
      <c r="H106" s="6"/>
      <c r="J106" s="6"/>
    </row>
    <row r="107" spans="2:10" ht="12.75">
      <c r="B107" s="3"/>
      <c r="C107" s="3"/>
      <c r="D107" s="3"/>
      <c r="E107" s="3"/>
      <c r="F107" s="3"/>
      <c r="G107" s="3"/>
      <c r="H107" s="6"/>
      <c r="J107" s="6"/>
    </row>
    <row r="108" spans="2:10" ht="12.75">
      <c r="B108" s="3"/>
      <c r="C108" s="3"/>
      <c r="D108" s="3"/>
      <c r="E108" s="3"/>
      <c r="F108" s="3"/>
      <c r="G108" s="3"/>
      <c r="H108" s="6"/>
      <c r="J108" s="6"/>
    </row>
    <row r="109" spans="2:10" ht="12.75">
      <c r="B109" s="3"/>
      <c r="C109" s="3"/>
      <c r="D109" s="3"/>
      <c r="E109" s="3"/>
      <c r="F109" s="3"/>
      <c r="G109" s="3"/>
      <c r="H109" s="6"/>
      <c r="J109" s="6"/>
    </row>
    <row r="110" spans="2:10" ht="12.75">
      <c r="B110" s="3"/>
      <c r="C110" s="3"/>
      <c r="D110" s="3"/>
      <c r="E110" s="3"/>
      <c r="F110" s="3"/>
      <c r="G110" s="3"/>
      <c r="H110" s="6"/>
      <c r="J110" s="6"/>
    </row>
    <row r="111" spans="2:10" ht="12.75">
      <c r="B111" s="3"/>
      <c r="C111" s="3"/>
      <c r="D111" s="3"/>
      <c r="E111" s="3"/>
      <c r="F111" s="3"/>
      <c r="G111" s="3"/>
      <c r="H111" s="6"/>
      <c r="J111" s="6"/>
    </row>
    <row r="112" spans="2:10" ht="12.75">
      <c r="B112" s="3"/>
      <c r="C112" s="3"/>
      <c r="D112" s="3"/>
      <c r="E112" s="3"/>
      <c r="F112" s="3"/>
      <c r="G112" s="3"/>
      <c r="H112" s="6"/>
      <c r="J112" s="6"/>
    </row>
    <row r="113" spans="2:10" ht="12.75">
      <c r="B113" s="3"/>
      <c r="C113" s="3"/>
      <c r="D113" s="3"/>
      <c r="E113" s="3"/>
      <c r="F113" s="3"/>
      <c r="G113" s="3"/>
      <c r="H113" s="6"/>
      <c r="J113" s="6"/>
    </row>
    <row r="114" spans="2:10" ht="12.75">
      <c r="B114" s="3"/>
      <c r="C114" s="3"/>
      <c r="D114" s="3"/>
      <c r="E114" s="3"/>
      <c r="F114" s="3"/>
      <c r="G114" s="3"/>
      <c r="H114" s="6"/>
      <c r="J114" s="6"/>
    </row>
    <row r="115" spans="2:10" ht="12.75">
      <c r="B115" s="3"/>
      <c r="C115" s="3"/>
      <c r="D115" s="3"/>
      <c r="E115" s="3"/>
      <c r="F115" s="3"/>
      <c r="G115" s="3"/>
      <c r="H115" s="6"/>
      <c r="J115" s="6"/>
    </row>
    <row r="116" spans="8:10" ht="12.75">
      <c r="H116" s="6"/>
      <c r="J116" s="6"/>
    </row>
    <row r="117" spans="8:10" ht="12.75">
      <c r="H117" s="6"/>
      <c r="J117" s="6"/>
    </row>
    <row r="118" spans="8:10" ht="12.75">
      <c r="H118" s="6"/>
      <c r="J118" s="6"/>
    </row>
    <row r="119" spans="8:10" ht="12.75">
      <c r="H119" s="6"/>
      <c r="J119" s="6"/>
    </row>
    <row r="120" spans="8:10" ht="12.75">
      <c r="H120" s="6"/>
      <c r="J120" s="6"/>
    </row>
    <row r="121" spans="8:10" ht="12.75">
      <c r="H121" s="6"/>
      <c r="J121" s="6"/>
    </row>
    <row r="122" spans="8:10" ht="12.75">
      <c r="H122" s="6"/>
      <c r="J122" s="6"/>
    </row>
    <row r="123" spans="8:10" ht="12.75">
      <c r="H123" s="6"/>
      <c r="J123" s="6"/>
    </row>
    <row r="124" spans="8:10" ht="12.75">
      <c r="H124" s="6"/>
      <c r="J124" s="6"/>
    </row>
    <row r="125" spans="8:10" ht="12.75">
      <c r="H125" s="6"/>
      <c r="J125" s="6"/>
    </row>
    <row r="126" spans="8:10" ht="12.75">
      <c r="H126" s="6"/>
      <c r="J126" s="6"/>
    </row>
    <row r="127" spans="8:10" ht="12.75">
      <c r="H127" s="6"/>
      <c r="J127" s="6"/>
    </row>
    <row r="128" spans="8:10" ht="12.75">
      <c r="H128" s="6"/>
      <c r="J128" s="6"/>
    </row>
    <row r="129" ht="12.75">
      <c r="J129" s="6"/>
    </row>
    <row r="130" ht="12.75">
      <c r="J130" s="6"/>
    </row>
    <row r="131" ht="12.75">
      <c r="J131" s="6"/>
    </row>
    <row r="132" ht="12.75">
      <c r="J132" s="6"/>
    </row>
    <row r="133" ht="12.75">
      <c r="J133" s="6"/>
    </row>
    <row r="134" ht="12.75">
      <c r="J134" s="6"/>
    </row>
    <row r="135" ht="12.75">
      <c r="J135" s="6"/>
    </row>
    <row r="136" ht="12.75">
      <c r="J136" s="6"/>
    </row>
    <row r="137" ht="12.75">
      <c r="J137" s="6"/>
    </row>
    <row r="138" ht="12.75">
      <c r="J138" s="6"/>
    </row>
    <row r="139" ht="12.75">
      <c r="J139" s="6"/>
    </row>
    <row r="140" ht="12.75">
      <c r="J140" s="6"/>
    </row>
    <row r="141" ht="12.75">
      <c r="J141" s="6"/>
    </row>
    <row r="142" ht="12.75">
      <c r="J142" s="6"/>
    </row>
    <row r="143" ht="12.75">
      <c r="J143" s="6"/>
    </row>
  </sheetData>
  <mergeCells count="16">
    <mergeCell ref="A3:J3"/>
    <mergeCell ref="A5:J5"/>
    <mergeCell ref="A7:J7"/>
    <mergeCell ref="A9:J9"/>
    <mergeCell ref="H12:H14"/>
    <mergeCell ref="J12:J14"/>
    <mergeCell ref="B13:G1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8">
      <selection activeCell="H35" sqref="H35"/>
    </sheetView>
  </sheetViews>
  <sheetFormatPr defaultColWidth="9.140625" defaultRowHeight="12.75"/>
  <cols>
    <col min="1" max="1" width="8.140625" style="0" customWidth="1"/>
    <col min="2" max="2" width="9.7109375" style="0" bestFit="1" customWidth="1"/>
    <col min="8" max="8" width="10.00390625" style="0" customWidth="1"/>
  </cols>
  <sheetData>
    <row r="1" ht="12.75">
      <c r="A1" s="1"/>
    </row>
    <row r="3" spans="1:9" ht="19.5" customHeight="1">
      <c r="A3" s="59" t="s">
        <v>0</v>
      </c>
      <c r="B3" s="59"/>
      <c r="C3" s="59"/>
      <c r="D3" s="59"/>
      <c r="E3" s="59"/>
      <c r="F3" s="59"/>
      <c r="G3" s="59"/>
      <c r="H3" s="59"/>
      <c r="I3" s="59"/>
    </row>
    <row r="5" spans="1:9" ht="15.75">
      <c r="A5" s="59" t="s">
        <v>1</v>
      </c>
      <c r="B5" s="59"/>
      <c r="C5" s="59"/>
      <c r="D5" s="59"/>
      <c r="E5" s="59"/>
      <c r="F5" s="59"/>
      <c r="G5" s="59"/>
      <c r="H5" s="59"/>
      <c r="I5" s="59"/>
    </row>
    <row r="7" spans="1:9" ht="15.75">
      <c r="A7" s="59" t="s">
        <v>104</v>
      </c>
      <c r="B7" s="59"/>
      <c r="C7" s="59"/>
      <c r="D7" s="59"/>
      <c r="E7" s="59"/>
      <c r="F7" s="59"/>
      <c r="G7" s="59"/>
      <c r="H7" s="59"/>
      <c r="I7" s="59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12"/>
      <c r="B11" s="12"/>
      <c r="C11" s="12"/>
      <c r="D11" s="12"/>
      <c r="E11" s="12"/>
      <c r="F11" s="12"/>
      <c r="G11" s="57" t="s">
        <v>4</v>
      </c>
      <c r="H11" s="57"/>
      <c r="I11" s="16"/>
    </row>
    <row r="12" spans="1:9" ht="12.75">
      <c r="A12" s="9" t="s">
        <v>2</v>
      </c>
      <c r="B12" s="71" t="s">
        <v>3</v>
      </c>
      <c r="C12" s="71"/>
      <c r="D12" s="71"/>
      <c r="E12" s="71"/>
      <c r="F12" s="8"/>
      <c r="G12" s="9" t="s">
        <v>5</v>
      </c>
      <c r="H12" s="8" t="s">
        <v>6</v>
      </c>
      <c r="I12" s="8"/>
    </row>
    <row r="13" spans="1:9" ht="12.75">
      <c r="A13" s="13"/>
      <c r="B13" s="13"/>
      <c r="C13" s="13"/>
      <c r="D13" s="13"/>
      <c r="E13" s="13"/>
      <c r="F13" s="13"/>
      <c r="G13" s="13"/>
      <c r="H13" s="13"/>
      <c r="I13" s="13"/>
    </row>
    <row r="15" spans="1:8" ht="12.75">
      <c r="A15" s="4" t="s">
        <v>7</v>
      </c>
      <c r="B15" t="s">
        <v>8</v>
      </c>
      <c r="G15" s="7">
        <f>SUM(G16:G18)</f>
        <v>6133</v>
      </c>
      <c r="H15" s="6">
        <f>SUM(H16:H18)</f>
        <v>2998</v>
      </c>
    </row>
    <row r="16" spans="2:8" ht="12.75">
      <c r="B16" s="3" t="s">
        <v>9</v>
      </c>
      <c r="G16" s="7">
        <v>6043</v>
      </c>
      <c r="H16" s="6">
        <v>2960</v>
      </c>
    </row>
    <row r="17" spans="2:8" ht="12.75">
      <c r="B17" s="3" t="s">
        <v>10</v>
      </c>
      <c r="C17" s="3"/>
      <c r="G17" s="7">
        <v>70</v>
      </c>
      <c r="H17" s="6">
        <v>29</v>
      </c>
    </row>
    <row r="18" spans="2:8" ht="12.75">
      <c r="B18" s="3" t="s">
        <v>11</v>
      </c>
      <c r="C18" s="3"/>
      <c r="G18" s="7">
        <v>20</v>
      </c>
      <c r="H18" s="6">
        <v>9</v>
      </c>
    </row>
    <row r="19" spans="1:8" ht="12.75">
      <c r="A19" s="4" t="s">
        <v>12</v>
      </c>
      <c r="B19" s="3" t="s">
        <v>13</v>
      </c>
      <c r="C19" s="3"/>
      <c r="G19" s="7">
        <f>SUM(G20:G21)</f>
        <v>2400</v>
      </c>
      <c r="H19" s="6">
        <f>SUM(H20:H21)</f>
        <v>1143</v>
      </c>
    </row>
    <row r="20" spans="2:8" ht="12.75">
      <c r="B20" s="3" t="s">
        <v>14</v>
      </c>
      <c r="C20" s="3"/>
      <c r="G20" s="7">
        <v>2392</v>
      </c>
      <c r="H20" s="6">
        <v>1137</v>
      </c>
    </row>
    <row r="21" spans="2:8" ht="12.75">
      <c r="B21" s="3" t="s">
        <v>15</v>
      </c>
      <c r="C21" s="3"/>
      <c r="G21" s="7">
        <v>8</v>
      </c>
      <c r="H21" s="6">
        <v>6</v>
      </c>
    </row>
    <row r="22" spans="1:8" ht="12.75">
      <c r="A22" s="4" t="s">
        <v>16</v>
      </c>
      <c r="B22" s="3" t="s">
        <v>17</v>
      </c>
      <c r="G22" s="7">
        <f>SUM(G23:G26)</f>
        <v>2278</v>
      </c>
      <c r="H22" s="6">
        <f>SUM(H23:H26)</f>
        <v>1167</v>
      </c>
    </row>
    <row r="23" spans="2:8" ht="12.75">
      <c r="B23" s="3" t="s">
        <v>18</v>
      </c>
      <c r="G23" s="7">
        <v>1698</v>
      </c>
      <c r="H23" s="6">
        <v>868</v>
      </c>
    </row>
    <row r="24" spans="2:8" ht="12.75">
      <c r="B24" s="3" t="s">
        <v>19</v>
      </c>
      <c r="C24" s="3"/>
      <c r="D24" s="3"/>
      <c r="G24" s="7">
        <v>497</v>
      </c>
      <c r="H24" s="6">
        <v>251</v>
      </c>
    </row>
    <row r="25" spans="2:8" ht="12.75">
      <c r="B25" s="3" t="s">
        <v>20</v>
      </c>
      <c r="C25" s="3"/>
      <c r="D25" s="3"/>
      <c r="G25" s="7">
        <v>79</v>
      </c>
      <c r="H25" s="6">
        <v>37</v>
      </c>
    </row>
    <row r="26" spans="2:8" ht="12.75">
      <c r="B26" s="3" t="s">
        <v>21</v>
      </c>
      <c r="C26" s="3"/>
      <c r="D26" s="3"/>
      <c r="G26" s="7">
        <v>4</v>
      </c>
      <c r="H26" s="6">
        <v>11</v>
      </c>
    </row>
    <row r="27" spans="1:8" ht="12.75">
      <c r="A27" s="4" t="s">
        <v>22</v>
      </c>
      <c r="B27" s="3" t="s">
        <v>23</v>
      </c>
      <c r="C27" s="3"/>
      <c r="D27" s="3"/>
      <c r="G27" s="7">
        <v>410</v>
      </c>
      <c r="H27" s="6">
        <v>227</v>
      </c>
    </row>
    <row r="28" spans="2:7" ht="12.75">
      <c r="B28" s="3"/>
      <c r="C28" s="3"/>
      <c r="D28" s="3"/>
      <c r="G28" s="7"/>
    </row>
    <row r="29" spans="1:9" ht="21" customHeight="1">
      <c r="A29" s="10"/>
      <c r="B29" s="15" t="s">
        <v>24</v>
      </c>
      <c r="C29" s="15"/>
      <c r="D29" s="15"/>
      <c r="E29" s="10"/>
      <c r="F29" s="10"/>
      <c r="G29" s="14">
        <f>SUM(G15+G19+G22+G27)</f>
        <v>11221</v>
      </c>
      <c r="H29" s="11">
        <f>SUM(H15+H19+H22+H27)</f>
        <v>5535</v>
      </c>
      <c r="I29" s="10"/>
    </row>
    <row r="30" ht="12.75">
      <c r="G30" s="7"/>
    </row>
    <row r="31" spans="1:8" ht="12.75">
      <c r="A31" s="4" t="s">
        <v>25</v>
      </c>
      <c r="B31" s="5" t="s">
        <v>26</v>
      </c>
      <c r="G31" s="7">
        <v>30</v>
      </c>
      <c r="H31">
        <v>29</v>
      </c>
    </row>
    <row r="32" spans="1:8" ht="12.75">
      <c r="A32" s="4" t="s">
        <v>27</v>
      </c>
      <c r="B32" s="5" t="s">
        <v>28</v>
      </c>
      <c r="G32" s="7">
        <v>100</v>
      </c>
      <c r="H32">
        <v>38</v>
      </c>
    </row>
    <row r="33" spans="1:8" ht="12.75">
      <c r="A33" s="4" t="s">
        <v>29</v>
      </c>
      <c r="B33" s="5" t="s">
        <v>30</v>
      </c>
      <c r="G33" s="7">
        <v>850</v>
      </c>
      <c r="H33">
        <v>425</v>
      </c>
    </row>
    <row r="34" ht="12.75">
      <c r="G34" s="7"/>
    </row>
    <row r="35" spans="1:9" ht="21" customHeight="1">
      <c r="A35" s="10"/>
      <c r="B35" s="10" t="s">
        <v>31</v>
      </c>
      <c r="C35" s="10"/>
      <c r="D35" s="10"/>
      <c r="E35" s="10"/>
      <c r="F35" s="10"/>
      <c r="G35" s="14">
        <f>SUM(G29:G33)</f>
        <v>12201</v>
      </c>
      <c r="H35" s="11">
        <f>SUM(H29:H33)</f>
        <v>6027</v>
      </c>
      <c r="I35" s="10"/>
    </row>
    <row r="36" ht="12.75">
      <c r="G36" s="7"/>
    </row>
    <row r="37" spans="2:7" ht="12.75">
      <c r="B37" t="s">
        <v>32</v>
      </c>
      <c r="G37" s="7"/>
    </row>
    <row r="38" spans="2:8" ht="12.75">
      <c r="B38" t="s">
        <v>33</v>
      </c>
      <c r="G38" s="7">
        <v>-190</v>
      </c>
      <c r="H38">
        <v>-190</v>
      </c>
    </row>
    <row r="39" ht="12.75">
      <c r="G39" s="7"/>
    </row>
    <row r="40" spans="1:9" ht="21" customHeight="1">
      <c r="A40" s="10"/>
      <c r="B40" s="10" t="s">
        <v>34</v>
      </c>
      <c r="C40" s="10"/>
      <c r="D40" s="10"/>
      <c r="E40" s="10"/>
      <c r="F40" s="10"/>
      <c r="G40" s="14">
        <f>SUM(G35+G38)</f>
        <v>12011</v>
      </c>
      <c r="H40" s="11">
        <f>SUM(H35+H38)</f>
        <v>5837</v>
      </c>
      <c r="I40" s="10"/>
    </row>
    <row r="42" ht="12.75">
      <c r="B42" t="s">
        <v>145</v>
      </c>
    </row>
  </sheetData>
  <mergeCells count="5">
    <mergeCell ref="G11:H11"/>
    <mergeCell ref="B12:E12"/>
    <mergeCell ref="A3:I3"/>
    <mergeCell ref="A5:I5"/>
    <mergeCell ref="A7:I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6"/>
  <sheetViews>
    <sheetView workbookViewId="0" topLeftCell="A21">
      <selection activeCell="L22" sqref="L22"/>
    </sheetView>
  </sheetViews>
  <sheetFormatPr defaultColWidth="9.140625" defaultRowHeight="12.75"/>
  <cols>
    <col min="8" max="8" width="10.140625" style="0" customWidth="1"/>
  </cols>
  <sheetData>
    <row r="3" spans="1:9" ht="16.5" customHeight="1">
      <c r="A3" s="59" t="s">
        <v>35</v>
      </c>
      <c r="B3" s="59"/>
      <c r="C3" s="59"/>
      <c r="D3" s="59"/>
      <c r="E3" s="59"/>
      <c r="F3" s="59"/>
      <c r="G3" s="59"/>
      <c r="H3" s="59"/>
      <c r="I3" s="59"/>
    </row>
    <row r="5" spans="1:9" ht="15">
      <c r="A5" s="72" t="s">
        <v>36</v>
      </c>
      <c r="B5" s="72"/>
      <c r="C5" s="72"/>
      <c r="D5" s="72"/>
      <c r="E5" s="72"/>
      <c r="F5" s="72"/>
      <c r="G5" s="72"/>
      <c r="H5" s="72"/>
      <c r="I5" s="72"/>
    </row>
    <row r="7" spans="1:9" ht="15.75">
      <c r="A7" s="59" t="s">
        <v>37</v>
      </c>
      <c r="B7" s="59"/>
      <c r="C7" s="59"/>
      <c r="D7" s="59"/>
      <c r="E7" s="59"/>
      <c r="F7" s="59"/>
      <c r="G7" s="59"/>
      <c r="H7" s="59"/>
      <c r="I7" s="59"/>
    </row>
    <row r="9" spans="1:9" ht="15.75">
      <c r="A9" s="59" t="s">
        <v>104</v>
      </c>
      <c r="B9" s="59"/>
      <c r="C9" s="59"/>
      <c r="D9" s="59"/>
      <c r="E9" s="59"/>
      <c r="F9" s="59"/>
      <c r="G9" s="59"/>
      <c r="H9" s="59"/>
      <c r="I9" s="59"/>
    </row>
    <row r="12" spans="1:9" ht="12.75">
      <c r="A12" s="12"/>
      <c r="B12" s="12"/>
      <c r="C12" s="12"/>
      <c r="D12" s="12"/>
      <c r="E12" s="12"/>
      <c r="F12" s="12"/>
      <c r="G12" s="57" t="s">
        <v>38</v>
      </c>
      <c r="H12" s="57"/>
      <c r="I12" s="12"/>
    </row>
    <row r="13" spans="1:9" ht="12.75">
      <c r="A13" s="9" t="s">
        <v>2</v>
      </c>
      <c r="B13" s="71" t="s">
        <v>3</v>
      </c>
      <c r="C13" s="71"/>
      <c r="D13" s="71"/>
      <c r="E13" s="71"/>
      <c r="F13" s="71"/>
      <c r="G13" s="9" t="s">
        <v>5</v>
      </c>
      <c r="H13" s="9" t="s">
        <v>6</v>
      </c>
      <c r="I13" s="8"/>
    </row>
    <row r="14" spans="1:9" ht="12.75">
      <c r="A14" s="13"/>
      <c r="B14" s="13"/>
      <c r="C14" s="13"/>
      <c r="D14" s="13"/>
      <c r="E14" s="13"/>
      <c r="F14" s="13"/>
      <c r="G14" s="13"/>
      <c r="H14" s="13"/>
      <c r="I14" s="13"/>
    </row>
    <row r="16" spans="1:8" ht="12.75">
      <c r="A16" s="4" t="s">
        <v>7</v>
      </c>
      <c r="B16" t="s">
        <v>8</v>
      </c>
      <c r="G16" s="6">
        <f>SUM(G17:G19)</f>
        <v>6133</v>
      </c>
      <c r="H16" s="6">
        <f>SUM(H17:H19)</f>
        <v>2786</v>
      </c>
    </row>
    <row r="17" spans="2:8" ht="12.75">
      <c r="B17" s="3" t="s">
        <v>39</v>
      </c>
      <c r="G17" s="6">
        <v>4251</v>
      </c>
      <c r="H17" s="6">
        <v>1855</v>
      </c>
    </row>
    <row r="18" spans="2:8" ht="12.75">
      <c r="B18" s="3" t="s">
        <v>40</v>
      </c>
      <c r="G18" s="6">
        <v>1792</v>
      </c>
      <c r="H18" s="6">
        <v>894</v>
      </c>
    </row>
    <row r="19" spans="2:8" ht="12.75">
      <c r="B19" s="3" t="s">
        <v>10</v>
      </c>
      <c r="G19" s="6">
        <v>90</v>
      </c>
      <c r="H19" s="6">
        <v>37</v>
      </c>
    </row>
    <row r="20" spans="1:8" ht="12.75">
      <c r="A20" s="4" t="s">
        <v>12</v>
      </c>
      <c r="B20" s="3" t="s">
        <v>13</v>
      </c>
      <c r="G20" s="6">
        <f>SUM(G21:G22)</f>
        <v>2100</v>
      </c>
      <c r="H20" s="6">
        <f>SUM(H21:H22)</f>
        <v>1044</v>
      </c>
    </row>
    <row r="21" spans="2:8" ht="12.75">
      <c r="B21" s="3" t="s">
        <v>14</v>
      </c>
      <c r="G21" s="6">
        <v>2075</v>
      </c>
      <c r="H21" s="6">
        <v>1031</v>
      </c>
    </row>
    <row r="22" spans="2:8" ht="12.75">
      <c r="B22" s="3" t="s">
        <v>41</v>
      </c>
      <c r="G22" s="6">
        <v>25</v>
      </c>
      <c r="H22" s="6">
        <v>13</v>
      </c>
    </row>
    <row r="23" spans="1:8" ht="12.75">
      <c r="A23" s="4" t="s">
        <v>16</v>
      </c>
      <c r="B23" s="3" t="s">
        <v>42</v>
      </c>
      <c r="G23" s="6">
        <v>3436</v>
      </c>
      <c r="H23" s="6">
        <v>1624</v>
      </c>
    </row>
    <row r="24" spans="1:8" ht="12.75">
      <c r="A24" s="4" t="s">
        <v>22</v>
      </c>
      <c r="B24" s="3" t="s">
        <v>23</v>
      </c>
      <c r="G24" s="6">
        <v>430</v>
      </c>
      <c r="H24" s="6">
        <v>245</v>
      </c>
    </row>
    <row r="25" spans="1:8" ht="12.75">
      <c r="A25" s="4" t="s">
        <v>43</v>
      </c>
      <c r="B25" s="3" t="s">
        <v>44</v>
      </c>
      <c r="G25" s="6"/>
      <c r="H25" s="6">
        <v>4</v>
      </c>
    </row>
    <row r="26" spans="1:8" ht="12.75">
      <c r="A26" s="4" t="s">
        <v>27</v>
      </c>
      <c r="B26" s="3" t="s">
        <v>102</v>
      </c>
      <c r="G26" s="6">
        <v>56</v>
      </c>
      <c r="H26" s="6">
        <v>28</v>
      </c>
    </row>
    <row r="27" spans="1:8" ht="12.75">
      <c r="A27" s="4" t="s">
        <v>29</v>
      </c>
      <c r="B27" s="3" t="s">
        <v>45</v>
      </c>
      <c r="G27" s="6">
        <v>30</v>
      </c>
      <c r="H27" s="6">
        <v>9</v>
      </c>
    </row>
    <row r="28" spans="7:8" ht="12.75">
      <c r="G28" s="6"/>
      <c r="H28" s="6"/>
    </row>
    <row r="29" spans="1:9" ht="17.25" customHeight="1">
      <c r="A29" s="10"/>
      <c r="B29" s="10" t="s">
        <v>31</v>
      </c>
      <c r="C29" s="10"/>
      <c r="D29" s="10"/>
      <c r="E29" s="10"/>
      <c r="F29" s="10"/>
      <c r="G29" s="11">
        <f>SUM(G16+G20+G23+G24+G26+G27)</f>
        <v>12185</v>
      </c>
      <c r="H29" s="11">
        <f>SUM(H16+H20+H23+H24+H25+H27+H26)</f>
        <v>5740</v>
      </c>
      <c r="I29" s="10"/>
    </row>
    <row r="30" spans="7:8" ht="12.75">
      <c r="G30" s="6"/>
      <c r="H30" s="6"/>
    </row>
    <row r="31" spans="2:8" ht="12.75">
      <c r="B31" t="s">
        <v>32</v>
      </c>
      <c r="G31" s="6"/>
      <c r="H31" s="6"/>
    </row>
    <row r="32" spans="2:8" ht="12.75">
      <c r="B32" t="s">
        <v>46</v>
      </c>
      <c r="G32" s="6">
        <v>-174</v>
      </c>
      <c r="H32" s="6">
        <v>97</v>
      </c>
    </row>
    <row r="33" spans="7:8" ht="12.75">
      <c r="G33" s="6"/>
      <c r="H33" s="6"/>
    </row>
    <row r="34" spans="1:9" ht="16.5" customHeight="1">
      <c r="A34" s="10"/>
      <c r="B34" s="10" t="s">
        <v>34</v>
      </c>
      <c r="C34" s="10"/>
      <c r="D34" s="10"/>
      <c r="E34" s="10"/>
      <c r="F34" s="10"/>
      <c r="G34" s="11">
        <f>SUM(G29+G32)</f>
        <v>12011</v>
      </c>
      <c r="H34" s="11">
        <f>SUM(H29+H32)</f>
        <v>5837</v>
      </c>
      <c r="I34" s="10"/>
    </row>
    <row r="36" ht="12.75">
      <c r="B36" t="s">
        <v>110</v>
      </c>
    </row>
  </sheetData>
  <mergeCells count="6">
    <mergeCell ref="G12:H12"/>
    <mergeCell ref="B13:F13"/>
    <mergeCell ref="A3:I3"/>
    <mergeCell ref="A5:I5"/>
    <mergeCell ref="A7:I7"/>
    <mergeCell ref="A9:I9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74"/>
  <sheetViews>
    <sheetView workbookViewId="0" topLeftCell="A28">
      <selection activeCell="H35" sqref="H35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9.7109375" style="0" bestFit="1" customWidth="1"/>
    <col min="6" max="7" width="12.421875" style="0" customWidth="1"/>
    <col min="8" max="8" width="12.00390625" style="0" customWidth="1"/>
  </cols>
  <sheetData>
    <row r="4" spans="1:9" ht="15">
      <c r="A4" s="72" t="s">
        <v>81</v>
      </c>
      <c r="B4" s="72"/>
      <c r="C4" s="72"/>
      <c r="D4" s="72"/>
      <c r="E4" s="72"/>
      <c r="F4" s="72"/>
      <c r="G4" s="72"/>
      <c r="H4" s="72"/>
      <c r="I4" s="40"/>
    </row>
    <row r="6" spans="1:9" ht="15">
      <c r="A6" s="72" t="s">
        <v>82</v>
      </c>
      <c r="B6" s="72"/>
      <c r="C6" s="72"/>
      <c r="D6" s="72"/>
      <c r="E6" s="72"/>
      <c r="F6" s="72"/>
      <c r="G6" s="72"/>
      <c r="H6" s="72"/>
      <c r="I6" s="40"/>
    </row>
    <row r="8" spans="1:9" ht="15">
      <c r="A8" s="72" t="s">
        <v>37</v>
      </c>
      <c r="B8" s="72"/>
      <c r="C8" s="72"/>
      <c r="D8" s="72"/>
      <c r="E8" s="72"/>
      <c r="F8" s="72"/>
      <c r="G8" s="72"/>
      <c r="H8" s="72"/>
      <c r="I8" s="40"/>
    </row>
    <row r="10" spans="1:9" ht="15">
      <c r="A10" s="72" t="s">
        <v>104</v>
      </c>
      <c r="B10" s="72"/>
      <c r="C10" s="72"/>
      <c r="D10" s="72"/>
      <c r="E10" s="72"/>
      <c r="F10" s="72"/>
      <c r="G10" s="72"/>
      <c r="H10" s="72"/>
      <c r="I10" s="40"/>
    </row>
    <row r="13" spans="1:9" ht="12.75">
      <c r="A13" s="12"/>
      <c r="B13" s="12"/>
      <c r="C13" s="12"/>
      <c r="D13" s="12"/>
      <c r="E13" s="12"/>
      <c r="F13" s="12"/>
      <c r="G13" s="73" t="s">
        <v>85</v>
      </c>
      <c r="H13" s="73"/>
      <c r="I13" s="8"/>
    </row>
    <row r="14" spans="1:9" ht="12.75">
      <c r="A14" s="34" t="s">
        <v>83</v>
      </c>
      <c r="B14" s="35" t="s">
        <v>84</v>
      </c>
      <c r="C14" s="71" t="s">
        <v>3</v>
      </c>
      <c r="D14" s="71"/>
      <c r="E14" s="71"/>
      <c r="F14" s="71"/>
      <c r="G14" s="34" t="s">
        <v>86</v>
      </c>
      <c r="H14" s="34" t="s">
        <v>87</v>
      </c>
      <c r="I14" s="8"/>
    </row>
    <row r="15" spans="1:9" ht="12.75">
      <c r="A15" s="13"/>
      <c r="B15" s="13"/>
      <c r="C15" s="13"/>
      <c r="D15" s="13"/>
      <c r="E15" s="13"/>
      <c r="F15" s="13"/>
      <c r="G15" s="13"/>
      <c r="H15" s="13"/>
      <c r="I15" s="8"/>
    </row>
    <row r="17" spans="1:3" ht="12.75">
      <c r="A17">
        <v>600</v>
      </c>
      <c r="C17" t="s">
        <v>88</v>
      </c>
    </row>
    <row r="18" spans="1:8" ht="12.75">
      <c r="A18">
        <v>600</v>
      </c>
      <c r="B18">
        <v>60004</v>
      </c>
      <c r="C18" t="s">
        <v>89</v>
      </c>
      <c r="G18" s="36">
        <f>G19+G21</f>
        <v>620050</v>
      </c>
      <c r="H18" s="36">
        <f>H19+H21</f>
        <v>40050</v>
      </c>
    </row>
    <row r="19" spans="3:8" ht="12.75">
      <c r="C19" s="3" t="s">
        <v>90</v>
      </c>
      <c r="G19" s="36">
        <v>580000</v>
      </c>
      <c r="H19" s="36">
        <v>0</v>
      </c>
    </row>
    <row r="20" spans="3:8" ht="12.75">
      <c r="C20" s="3" t="s">
        <v>97</v>
      </c>
      <c r="G20" s="36"/>
      <c r="H20" s="36"/>
    </row>
    <row r="21" spans="3:8" ht="12.75">
      <c r="C21" s="3" t="s">
        <v>99</v>
      </c>
      <c r="G21" s="36">
        <v>40050</v>
      </c>
      <c r="H21" s="36">
        <v>40050</v>
      </c>
    </row>
    <row r="22" spans="3:8" ht="12.75">
      <c r="C22" s="3"/>
      <c r="G22" s="36"/>
      <c r="H22" s="36"/>
    </row>
    <row r="23" spans="1:8" ht="12.75">
      <c r="A23">
        <v>900</v>
      </c>
      <c r="B23">
        <v>90002</v>
      </c>
      <c r="C23" s="3" t="s">
        <v>91</v>
      </c>
      <c r="D23" s="3"/>
      <c r="E23" s="3"/>
      <c r="F23" s="3"/>
      <c r="G23" s="36"/>
      <c r="H23" s="36"/>
    </row>
    <row r="24" spans="3:8" ht="12.75">
      <c r="C24" s="3" t="s">
        <v>92</v>
      </c>
      <c r="D24" s="3"/>
      <c r="E24" s="3"/>
      <c r="F24" s="3"/>
      <c r="G24" s="36"/>
      <c r="H24" s="36"/>
    </row>
    <row r="25" spans="3:8" ht="12.75">
      <c r="C25" s="3" t="s">
        <v>93</v>
      </c>
      <c r="D25" s="3"/>
      <c r="E25" s="3"/>
      <c r="F25" s="3"/>
      <c r="G25" s="36">
        <v>125000</v>
      </c>
      <c r="H25" s="17">
        <v>0</v>
      </c>
    </row>
    <row r="26" spans="3:8" ht="12.75">
      <c r="C26" s="3"/>
      <c r="D26" s="3"/>
      <c r="E26" s="3"/>
      <c r="F26" s="3"/>
      <c r="G26" s="36"/>
      <c r="H26" s="36"/>
    </row>
    <row r="27" spans="1:8" ht="12.75">
      <c r="A27">
        <v>900</v>
      </c>
      <c r="B27">
        <v>90017</v>
      </c>
      <c r="C27" s="3" t="s">
        <v>94</v>
      </c>
      <c r="D27" s="3"/>
      <c r="E27" s="3"/>
      <c r="F27" s="3"/>
      <c r="G27" s="36"/>
      <c r="H27" s="36"/>
    </row>
    <row r="28" spans="3:8" ht="12.75">
      <c r="C28" s="3" t="s">
        <v>95</v>
      </c>
      <c r="D28" s="3"/>
      <c r="E28" s="3"/>
      <c r="F28" s="3"/>
      <c r="G28" s="36">
        <v>246000</v>
      </c>
      <c r="H28" s="36">
        <v>0</v>
      </c>
    </row>
    <row r="29" spans="3:8" ht="12.75">
      <c r="C29" s="3"/>
      <c r="D29" s="3"/>
      <c r="E29" s="3"/>
      <c r="F29" s="3"/>
      <c r="G29" s="36"/>
      <c r="H29" s="36"/>
    </row>
    <row r="30" spans="1:8" ht="12.75">
      <c r="A30">
        <v>900</v>
      </c>
      <c r="B30">
        <v>90017</v>
      </c>
      <c r="C30" s="3" t="s">
        <v>105</v>
      </c>
      <c r="D30" s="3"/>
      <c r="E30" s="3"/>
      <c r="F30" s="3"/>
      <c r="G30" s="36">
        <v>115000</v>
      </c>
      <c r="H30" s="36">
        <v>115000</v>
      </c>
    </row>
    <row r="31" spans="3:8" ht="12.75">
      <c r="C31" s="3"/>
      <c r="D31" s="3"/>
      <c r="E31" s="3"/>
      <c r="F31" s="3"/>
      <c r="G31" s="36"/>
      <c r="H31" s="36"/>
    </row>
    <row r="32" spans="1:8" ht="12.75">
      <c r="A32">
        <v>900</v>
      </c>
      <c r="B32">
        <v>90017</v>
      </c>
      <c r="C32" s="3" t="s">
        <v>106</v>
      </c>
      <c r="D32" s="3"/>
      <c r="E32" s="3"/>
      <c r="F32" s="3"/>
      <c r="G32" s="36"/>
      <c r="H32" s="36"/>
    </row>
    <row r="33" spans="3:8" ht="12.75">
      <c r="C33" s="3" t="s">
        <v>107</v>
      </c>
      <c r="D33" s="3"/>
      <c r="E33" s="3"/>
      <c r="F33" s="3"/>
      <c r="G33" s="36">
        <v>70000</v>
      </c>
      <c r="H33" s="36">
        <v>0</v>
      </c>
    </row>
    <row r="34" spans="3:8" ht="12.75">
      <c r="C34" s="3"/>
      <c r="D34" s="3"/>
      <c r="E34" s="3"/>
      <c r="F34" s="3"/>
      <c r="G34" s="36"/>
      <c r="H34" s="36"/>
    </row>
    <row r="35" spans="1:8" ht="12.75">
      <c r="A35">
        <v>900</v>
      </c>
      <c r="B35">
        <v>90017</v>
      </c>
      <c r="C35" s="3" t="s">
        <v>108</v>
      </c>
      <c r="D35" s="3"/>
      <c r="E35" s="3"/>
      <c r="F35" s="3"/>
      <c r="G35" s="36"/>
      <c r="H35" s="36"/>
    </row>
    <row r="36" spans="3:8" ht="12.75">
      <c r="C36" s="3" t="s">
        <v>109</v>
      </c>
      <c r="D36" s="3"/>
      <c r="E36" s="3"/>
      <c r="F36" s="3"/>
      <c r="G36" s="36">
        <v>415000</v>
      </c>
      <c r="H36" s="36">
        <v>25000</v>
      </c>
    </row>
    <row r="37" spans="3:8" ht="12.75">
      <c r="C37" s="3"/>
      <c r="D37" s="3"/>
      <c r="E37" s="3"/>
      <c r="F37" s="3"/>
      <c r="G37" s="36"/>
      <c r="H37" s="36"/>
    </row>
    <row r="38" spans="1:9" ht="12.75">
      <c r="A38" s="12"/>
      <c r="B38" s="12"/>
      <c r="C38" s="25"/>
      <c r="D38" s="25"/>
      <c r="E38" s="25"/>
      <c r="F38" s="25"/>
      <c r="G38" s="37"/>
      <c r="H38" s="37"/>
      <c r="I38" s="8"/>
    </row>
    <row r="39" spans="1:9" ht="12.75">
      <c r="A39" s="8"/>
      <c r="B39" s="8"/>
      <c r="C39" s="27" t="s">
        <v>31</v>
      </c>
      <c r="D39" s="27"/>
      <c r="E39" s="27"/>
      <c r="F39" s="27"/>
      <c r="G39" s="38">
        <f>SUM(G18+G25+G28+G30+G33+G36)</f>
        <v>1591050</v>
      </c>
      <c r="H39" s="38">
        <f>SUM(H18+H25+H28+H30+H33+H36)</f>
        <v>180050</v>
      </c>
      <c r="I39" s="8"/>
    </row>
    <row r="40" spans="1:9" ht="12.75">
      <c r="A40" s="13"/>
      <c r="B40" s="13"/>
      <c r="C40" s="28"/>
      <c r="D40" s="28"/>
      <c r="E40" s="28"/>
      <c r="F40" s="28"/>
      <c r="G40" s="39"/>
      <c r="H40" s="39"/>
      <c r="I40" s="8"/>
    </row>
    <row r="41" spans="3:8" ht="12.75">
      <c r="C41" s="3"/>
      <c r="D41" s="3"/>
      <c r="E41" s="3"/>
      <c r="F41" s="3"/>
      <c r="G41" s="36"/>
      <c r="H41" s="36"/>
    </row>
    <row r="42" spans="3:8" ht="12.75">
      <c r="C42" s="3" t="s">
        <v>110</v>
      </c>
      <c r="D42" s="3"/>
      <c r="E42" s="3"/>
      <c r="F42" s="3"/>
      <c r="G42" s="36"/>
      <c r="H42" s="36"/>
    </row>
    <row r="43" spans="3:8" ht="12.75">
      <c r="C43" s="3"/>
      <c r="D43" s="3"/>
      <c r="E43" s="3"/>
      <c r="F43" s="3"/>
      <c r="G43" s="36"/>
      <c r="H43" s="36"/>
    </row>
    <row r="44" spans="3:8" ht="12.75">
      <c r="C44" s="3"/>
      <c r="D44" s="3"/>
      <c r="E44" s="3"/>
      <c r="F44" s="3"/>
      <c r="G44" s="36"/>
      <c r="H44" s="36"/>
    </row>
    <row r="45" spans="3:8" ht="12.75">
      <c r="C45" s="3"/>
      <c r="D45" s="3"/>
      <c r="E45" s="3"/>
      <c r="F45" s="3"/>
      <c r="G45" s="36"/>
      <c r="H45" s="36"/>
    </row>
    <row r="46" spans="3:8" ht="12.75">
      <c r="C46" s="3"/>
      <c r="D46" s="3"/>
      <c r="E46" s="3"/>
      <c r="F46" s="3"/>
      <c r="G46" s="36"/>
      <c r="H46" s="36"/>
    </row>
    <row r="47" spans="3:8" ht="12.75">
      <c r="C47" s="3"/>
      <c r="D47" s="3"/>
      <c r="E47" s="3"/>
      <c r="F47" s="3"/>
      <c r="G47" s="36"/>
      <c r="H47" s="36"/>
    </row>
    <row r="48" spans="3:8" ht="12.75">
      <c r="C48" s="3"/>
      <c r="D48" s="3"/>
      <c r="E48" s="3"/>
      <c r="F48" s="3"/>
      <c r="G48" s="36"/>
      <c r="H48" s="36"/>
    </row>
    <row r="49" spans="7:8" ht="12.75">
      <c r="G49" s="36"/>
      <c r="H49" s="36"/>
    </row>
    <row r="50" spans="7:8" ht="12.75">
      <c r="G50" s="36"/>
      <c r="H50" s="36"/>
    </row>
    <row r="51" ht="12.75">
      <c r="G51" s="36"/>
    </row>
    <row r="52" ht="12.75">
      <c r="G52" s="36"/>
    </row>
    <row r="53" ht="12.75">
      <c r="G53" s="36"/>
    </row>
    <row r="54" ht="12.75">
      <c r="G54" s="36"/>
    </row>
    <row r="55" ht="12.75">
      <c r="G55" s="36"/>
    </row>
    <row r="56" ht="12.75">
      <c r="G56" s="36"/>
    </row>
    <row r="57" ht="12.75">
      <c r="G57" s="36"/>
    </row>
    <row r="58" ht="12.75">
      <c r="G58" s="36"/>
    </row>
    <row r="59" ht="12.75">
      <c r="G59" s="36"/>
    </row>
    <row r="60" ht="12.75">
      <c r="G60" s="36"/>
    </row>
    <row r="61" ht="12.75">
      <c r="G61" s="36"/>
    </row>
    <row r="62" ht="12.75">
      <c r="G62" s="36"/>
    </row>
    <row r="63" ht="12.75">
      <c r="G63" s="36"/>
    </row>
    <row r="64" ht="12.75">
      <c r="G64" s="36"/>
    </row>
    <row r="65" ht="12.75">
      <c r="G65" s="36"/>
    </row>
    <row r="66" ht="12.75">
      <c r="G66" s="36"/>
    </row>
    <row r="67" ht="12.75">
      <c r="G67" s="36"/>
    </row>
    <row r="68" ht="12.75">
      <c r="G68" s="36"/>
    </row>
    <row r="69" ht="12.75">
      <c r="G69" s="36"/>
    </row>
    <row r="70" ht="12.75">
      <c r="G70" s="36"/>
    </row>
    <row r="71" ht="12.75">
      <c r="G71" s="36"/>
    </row>
    <row r="72" ht="12.75">
      <c r="G72" s="36"/>
    </row>
    <row r="73" ht="12.75">
      <c r="G73" s="36"/>
    </row>
    <row r="74" ht="12.75">
      <c r="G74" s="36"/>
    </row>
  </sheetData>
  <mergeCells count="6">
    <mergeCell ref="G13:H13"/>
    <mergeCell ref="C14:F14"/>
    <mergeCell ref="A4:H4"/>
    <mergeCell ref="A6:H6"/>
    <mergeCell ref="A8:H8"/>
    <mergeCell ref="A10:H10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22"/>
  <sheetViews>
    <sheetView workbookViewId="0" topLeftCell="A70">
      <selection activeCell="H85" sqref="H85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9.7109375" style="0" bestFit="1" customWidth="1"/>
    <col min="4" max="4" width="10.8515625" style="0" customWidth="1"/>
    <col min="5" max="5" width="10.00390625" style="0" customWidth="1"/>
    <col min="6" max="6" width="16.00390625" style="0" customWidth="1"/>
    <col min="7" max="7" width="12.421875" style="0" customWidth="1"/>
    <col min="8" max="8" width="13.00390625" style="0" customWidth="1"/>
  </cols>
  <sheetData>
    <row r="3" spans="1:9" ht="15">
      <c r="A3" s="72" t="s">
        <v>81</v>
      </c>
      <c r="B3" s="72"/>
      <c r="C3" s="72"/>
      <c r="D3" s="72"/>
      <c r="E3" s="72"/>
      <c r="F3" s="72"/>
      <c r="G3" s="72"/>
      <c r="H3" s="72"/>
      <c r="I3" s="40"/>
    </row>
    <row r="5" spans="1:9" ht="15">
      <c r="A5" s="72" t="s">
        <v>82</v>
      </c>
      <c r="B5" s="72"/>
      <c r="C5" s="72"/>
      <c r="D5" s="72"/>
      <c r="E5" s="72"/>
      <c r="F5" s="72"/>
      <c r="G5" s="72"/>
      <c r="H5" s="72"/>
      <c r="I5" s="40"/>
    </row>
    <row r="7" spans="1:9" ht="15">
      <c r="A7" s="72" t="s">
        <v>37</v>
      </c>
      <c r="B7" s="72"/>
      <c r="C7" s="72"/>
      <c r="D7" s="72"/>
      <c r="E7" s="72"/>
      <c r="F7" s="72"/>
      <c r="G7" s="72"/>
      <c r="H7" s="72"/>
      <c r="I7" s="40"/>
    </row>
    <row r="9" spans="1:9" ht="15">
      <c r="A9" s="72" t="s">
        <v>104</v>
      </c>
      <c r="B9" s="72"/>
      <c r="C9" s="72"/>
      <c r="D9" s="72"/>
      <c r="E9" s="72"/>
      <c r="F9" s="72"/>
      <c r="G9" s="72"/>
      <c r="H9" s="72"/>
      <c r="I9" s="40"/>
    </row>
    <row r="12" spans="1:9" ht="12.75">
      <c r="A12" s="12"/>
      <c r="B12" s="12"/>
      <c r="C12" s="12"/>
      <c r="D12" s="12"/>
      <c r="E12" s="12"/>
      <c r="F12" s="12"/>
      <c r="G12" s="73" t="s">
        <v>85</v>
      </c>
      <c r="H12" s="73"/>
      <c r="I12" s="8"/>
    </row>
    <row r="13" spans="1:9" ht="12.75">
      <c r="A13" s="34" t="s">
        <v>83</v>
      </c>
      <c r="B13" s="35" t="s">
        <v>84</v>
      </c>
      <c r="C13" s="71" t="s">
        <v>3</v>
      </c>
      <c r="D13" s="71"/>
      <c r="E13" s="71"/>
      <c r="F13" s="71"/>
      <c r="G13" s="34" t="s">
        <v>86</v>
      </c>
      <c r="H13" s="34" t="s">
        <v>87</v>
      </c>
      <c r="I13" s="8"/>
    </row>
    <row r="14" spans="1:9" ht="12.75">
      <c r="A14" s="13"/>
      <c r="B14" s="13"/>
      <c r="C14" s="13"/>
      <c r="D14" s="13"/>
      <c r="E14" s="13"/>
      <c r="F14" s="13"/>
      <c r="G14" s="13"/>
      <c r="H14" s="13"/>
      <c r="I14" s="8"/>
    </row>
    <row r="16" spans="1:8" ht="12.75">
      <c r="A16">
        <v>600</v>
      </c>
      <c r="C16" t="s">
        <v>88</v>
      </c>
      <c r="G16" s="36">
        <f>SUM(G17+G28)</f>
        <v>620050</v>
      </c>
      <c r="H16" s="36">
        <f>SUM(H17+H28)</f>
        <v>40050</v>
      </c>
    </row>
    <row r="17" spans="1:8" ht="12.75">
      <c r="A17">
        <v>600</v>
      </c>
      <c r="B17">
        <v>60004</v>
      </c>
      <c r="C17" t="s">
        <v>89</v>
      </c>
      <c r="G17" s="36">
        <f>G18+G24</f>
        <v>580000</v>
      </c>
      <c r="H17" s="36">
        <f>H18+H24</f>
        <v>0</v>
      </c>
    </row>
    <row r="18" spans="3:8" ht="12.75">
      <c r="C18" s="3" t="s">
        <v>96</v>
      </c>
      <c r="G18" s="36">
        <v>580000</v>
      </c>
      <c r="H18" s="36">
        <v>0</v>
      </c>
    </row>
    <row r="19" spans="3:8" ht="12.75">
      <c r="C19" s="3"/>
      <c r="G19" s="36"/>
      <c r="H19" s="36"/>
    </row>
    <row r="20" spans="1:8" ht="12.75">
      <c r="A20" t="s">
        <v>111</v>
      </c>
      <c r="C20" s="3"/>
      <c r="G20" s="36"/>
      <c r="H20" s="36"/>
    </row>
    <row r="21" spans="1:8" ht="12.75">
      <c r="A21" t="s">
        <v>112</v>
      </c>
      <c r="C21" s="3"/>
      <c r="G21" s="36"/>
      <c r="H21" s="36"/>
    </row>
    <row r="22" spans="1:8" ht="12.75">
      <c r="A22" t="s">
        <v>113</v>
      </c>
      <c r="C22" s="3"/>
      <c r="G22" s="36"/>
      <c r="H22" s="36"/>
    </row>
    <row r="23" spans="1:8" ht="12.75">
      <c r="A23" t="s">
        <v>114</v>
      </c>
      <c r="C23" s="3"/>
      <c r="G23" s="36"/>
      <c r="H23" s="36"/>
    </row>
    <row r="24" spans="1:8" ht="12.75">
      <c r="A24" t="s">
        <v>115</v>
      </c>
      <c r="C24" s="3"/>
      <c r="G24" s="36"/>
      <c r="H24" s="36"/>
    </row>
    <row r="25" spans="1:8" ht="12.75">
      <c r="A25" t="s">
        <v>116</v>
      </c>
      <c r="C25" s="3"/>
      <c r="G25" s="36"/>
      <c r="H25" s="36"/>
    </row>
    <row r="26" spans="3:8" ht="12.75">
      <c r="C26" s="3"/>
      <c r="G26" s="36"/>
      <c r="H26" s="36"/>
    </row>
    <row r="27" spans="3:8" ht="12.75">
      <c r="C27" s="3" t="s">
        <v>97</v>
      </c>
      <c r="G27" s="36"/>
      <c r="H27" s="36"/>
    </row>
    <row r="28" spans="3:8" ht="12.75">
      <c r="C28" s="3" t="s">
        <v>98</v>
      </c>
      <c r="G28" s="36">
        <v>40050</v>
      </c>
      <c r="H28" s="36">
        <v>40050</v>
      </c>
    </row>
    <row r="29" spans="3:8" ht="12.75">
      <c r="C29" s="3"/>
      <c r="G29" s="36"/>
      <c r="H29" s="36"/>
    </row>
    <row r="30" spans="1:8" ht="12.75">
      <c r="A30" t="s">
        <v>117</v>
      </c>
      <c r="C30" s="3"/>
      <c r="G30" s="36"/>
      <c r="H30" s="36"/>
    </row>
    <row r="31" spans="1:8" ht="12.75">
      <c r="A31" t="s">
        <v>118</v>
      </c>
      <c r="C31" s="3"/>
      <c r="G31" s="36"/>
      <c r="H31" s="36"/>
    </row>
    <row r="32" spans="1:8" ht="12.75">
      <c r="A32" t="s">
        <v>119</v>
      </c>
      <c r="C32" s="3"/>
      <c r="G32" s="36"/>
      <c r="H32" s="36"/>
    </row>
    <row r="33" spans="1:8" ht="12.75">
      <c r="A33" t="s">
        <v>120</v>
      </c>
      <c r="C33" s="3"/>
      <c r="G33" s="36"/>
      <c r="H33" s="36"/>
    </row>
    <row r="34" spans="3:8" ht="12.75">
      <c r="C34" s="3"/>
      <c r="G34" s="36"/>
      <c r="H34" s="36"/>
    </row>
    <row r="35" spans="1:8" ht="12.75">
      <c r="A35">
        <v>900</v>
      </c>
      <c r="B35">
        <v>90002</v>
      </c>
      <c r="C35" s="3" t="s">
        <v>91</v>
      </c>
      <c r="G35" s="36"/>
      <c r="H35" s="36"/>
    </row>
    <row r="36" spans="3:8" ht="12.75">
      <c r="C36" s="3" t="s">
        <v>92</v>
      </c>
      <c r="G36" s="36"/>
      <c r="H36" s="36"/>
    </row>
    <row r="37" spans="3:8" ht="12.75">
      <c r="C37" s="3" t="s">
        <v>93</v>
      </c>
      <c r="G37" s="36">
        <v>125000</v>
      </c>
      <c r="H37" s="36">
        <v>0</v>
      </c>
    </row>
    <row r="38" spans="3:8" ht="12.75">
      <c r="C38" s="3"/>
      <c r="G38" s="36"/>
      <c r="H38" s="36"/>
    </row>
    <row r="39" spans="1:8" ht="12.75">
      <c r="A39" t="s">
        <v>212</v>
      </c>
      <c r="C39" s="3"/>
      <c r="G39" s="36"/>
      <c r="H39" s="36"/>
    </row>
    <row r="40" spans="1:8" ht="12.75">
      <c r="A40" t="s">
        <v>213</v>
      </c>
      <c r="C40" s="3"/>
      <c r="G40" s="36"/>
      <c r="H40" s="36"/>
    </row>
    <row r="41" spans="3:8" ht="12.75">
      <c r="C41" s="3"/>
      <c r="G41" s="36"/>
      <c r="H41" s="36"/>
    </row>
    <row r="42" spans="1:8" ht="12.75">
      <c r="A42">
        <v>900</v>
      </c>
      <c r="B42">
        <v>90017</v>
      </c>
      <c r="C42" s="3" t="s">
        <v>121</v>
      </c>
      <c r="G42" s="36"/>
      <c r="H42" s="36"/>
    </row>
    <row r="43" spans="3:8" ht="12.75">
      <c r="C43" s="3" t="s">
        <v>122</v>
      </c>
      <c r="G43" s="36">
        <v>246000</v>
      </c>
      <c r="H43" s="36">
        <v>0</v>
      </c>
    </row>
    <row r="44" spans="3:8" ht="12.75">
      <c r="C44" s="3"/>
      <c r="G44" s="36"/>
      <c r="H44" s="36"/>
    </row>
    <row r="45" spans="1:8" ht="12.75">
      <c r="A45" t="s">
        <v>211</v>
      </c>
      <c r="C45" s="3"/>
      <c r="G45" s="36"/>
      <c r="H45" s="36"/>
    </row>
    <row r="46" spans="1:8" ht="12.75">
      <c r="A46" t="s">
        <v>215</v>
      </c>
      <c r="C46" s="3"/>
      <c r="G46" s="36"/>
      <c r="H46" s="36"/>
    </row>
    <row r="47" spans="3:8" ht="12.75">
      <c r="C47" s="3"/>
      <c r="G47" s="36"/>
      <c r="H47" s="36"/>
    </row>
    <row r="48" spans="1:8" ht="12.75">
      <c r="A48">
        <v>900</v>
      </c>
      <c r="B48">
        <v>90017</v>
      </c>
      <c r="C48" s="3" t="s">
        <v>123</v>
      </c>
      <c r="D48" s="3"/>
      <c r="E48" s="3"/>
      <c r="F48" s="3"/>
      <c r="G48" s="36">
        <f>SUM(G51+G62)</f>
        <v>115000</v>
      </c>
      <c r="H48" s="36">
        <f>SUM(H51+H62)</f>
        <v>115000</v>
      </c>
    </row>
    <row r="49" spans="3:8" ht="12.75">
      <c r="C49" s="3"/>
      <c r="D49" s="3"/>
      <c r="E49" s="3"/>
      <c r="F49" s="3"/>
      <c r="G49" s="36"/>
      <c r="H49" s="36"/>
    </row>
    <row r="50" spans="3:8" ht="12.75">
      <c r="C50" s="3" t="s">
        <v>124</v>
      </c>
      <c r="D50" s="3"/>
      <c r="E50" s="3"/>
      <c r="F50" s="3"/>
      <c r="G50" s="36"/>
      <c r="H50" s="36"/>
    </row>
    <row r="51" spans="3:8" ht="12.75">
      <c r="C51" s="3" t="s">
        <v>125</v>
      </c>
      <c r="D51" s="3"/>
      <c r="E51" s="3"/>
      <c r="F51" s="3"/>
      <c r="G51" s="36">
        <v>35000</v>
      </c>
      <c r="H51" s="36">
        <v>34914.05</v>
      </c>
    </row>
    <row r="52" spans="3:8" ht="12.75">
      <c r="C52" s="3"/>
      <c r="D52" s="3"/>
      <c r="E52" s="3"/>
      <c r="F52" s="3"/>
      <c r="G52" s="36"/>
      <c r="H52" s="36"/>
    </row>
    <row r="53" spans="1:8" ht="12.75">
      <c r="A53" t="s">
        <v>126</v>
      </c>
      <c r="C53" s="3"/>
      <c r="D53" s="3"/>
      <c r="E53" s="3"/>
      <c r="F53" s="3"/>
      <c r="G53" s="36"/>
      <c r="H53" s="36"/>
    </row>
    <row r="54" spans="1:8" ht="12.75">
      <c r="A54" t="s">
        <v>127</v>
      </c>
      <c r="C54" s="3"/>
      <c r="D54" s="3"/>
      <c r="E54" s="3"/>
      <c r="F54" s="3"/>
      <c r="G54" s="36"/>
      <c r="H54" s="36"/>
    </row>
    <row r="55" spans="1:8" ht="12.75">
      <c r="A55" t="s">
        <v>128</v>
      </c>
      <c r="C55" s="3"/>
      <c r="D55" s="3"/>
      <c r="E55" s="3"/>
      <c r="F55" s="3"/>
      <c r="G55" s="36"/>
      <c r="H55" s="36"/>
    </row>
    <row r="56" spans="3:8" ht="12.75">
      <c r="C56" s="3"/>
      <c r="D56" s="3"/>
      <c r="E56" s="3"/>
      <c r="F56" s="3"/>
      <c r="G56" s="36"/>
      <c r="H56" s="36"/>
    </row>
    <row r="57" spans="3:8" ht="12.75">
      <c r="C57" s="3"/>
      <c r="D57" s="3"/>
      <c r="E57" s="3"/>
      <c r="F57" s="3"/>
      <c r="G57" s="36"/>
      <c r="H57" s="36"/>
    </row>
    <row r="58" spans="3:8" ht="12.75">
      <c r="C58" s="3"/>
      <c r="D58" s="3"/>
      <c r="E58" s="3"/>
      <c r="F58" s="3"/>
      <c r="G58" s="36"/>
      <c r="H58" s="36"/>
    </row>
    <row r="59" spans="3:8" ht="12.75">
      <c r="C59" s="3"/>
      <c r="D59" s="3"/>
      <c r="E59" s="3"/>
      <c r="F59" s="3"/>
      <c r="G59" s="36"/>
      <c r="H59" s="36"/>
    </row>
    <row r="60" spans="3:8" ht="12.75">
      <c r="C60" s="3"/>
      <c r="D60" s="3"/>
      <c r="E60" s="3"/>
      <c r="F60" s="3"/>
      <c r="G60" s="36"/>
      <c r="H60" s="36"/>
    </row>
    <row r="61" spans="3:8" ht="12.75">
      <c r="C61" s="3"/>
      <c r="D61" s="3"/>
      <c r="E61" s="3"/>
      <c r="F61" s="3"/>
      <c r="G61" s="36"/>
      <c r="H61" s="36"/>
    </row>
    <row r="62" spans="3:8" ht="12.75">
      <c r="C62" s="3" t="s">
        <v>129</v>
      </c>
      <c r="D62" s="3"/>
      <c r="E62" s="3"/>
      <c r="F62" s="3"/>
      <c r="G62" s="36">
        <v>80000</v>
      </c>
      <c r="H62" s="36">
        <v>80085.95</v>
      </c>
    </row>
    <row r="63" spans="3:8" ht="12.75">
      <c r="C63" s="3"/>
      <c r="D63" s="3"/>
      <c r="E63" s="3"/>
      <c r="F63" s="3"/>
      <c r="G63" s="36"/>
      <c r="H63" s="36"/>
    </row>
    <row r="64" spans="1:8" ht="12.75">
      <c r="A64" t="s">
        <v>130</v>
      </c>
      <c r="C64" s="3"/>
      <c r="D64" s="3"/>
      <c r="E64" s="3"/>
      <c r="F64" s="3"/>
      <c r="G64" s="36"/>
      <c r="H64" s="36"/>
    </row>
    <row r="65" spans="1:8" ht="12.75">
      <c r="A65" t="s">
        <v>178</v>
      </c>
      <c r="C65" s="3"/>
      <c r="D65" s="3"/>
      <c r="E65" s="3"/>
      <c r="F65" s="3"/>
      <c r="G65" s="36"/>
      <c r="H65" s="36"/>
    </row>
    <row r="66" spans="1:8" ht="12.75">
      <c r="A66" t="s">
        <v>131</v>
      </c>
      <c r="C66" s="3"/>
      <c r="D66" s="3"/>
      <c r="E66" s="3"/>
      <c r="F66" s="3"/>
      <c r="G66" s="36"/>
      <c r="H66" s="36"/>
    </row>
    <row r="67" spans="1:8" ht="12.75">
      <c r="A67" t="s">
        <v>132</v>
      </c>
      <c r="C67" s="3"/>
      <c r="D67" s="3"/>
      <c r="E67" s="3"/>
      <c r="F67" s="3"/>
      <c r="G67" s="36"/>
      <c r="H67" s="36"/>
    </row>
    <row r="68" spans="1:8" ht="12.75">
      <c r="A68" t="s">
        <v>133</v>
      </c>
      <c r="C68" s="3"/>
      <c r="D68" s="3"/>
      <c r="E68" s="3"/>
      <c r="F68" s="3"/>
      <c r="G68" s="36"/>
      <c r="H68" s="36"/>
    </row>
    <row r="69" spans="3:8" ht="12.75">
      <c r="C69" s="3"/>
      <c r="D69" s="3"/>
      <c r="E69" s="3"/>
      <c r="F69" s="3"/>
      <c r="G69" s="36"/>
      <c r="H69" s="36"/>
    </row>
    <row r="70" spans="3:8" ht="12.75">
      <c r="C70" s="3"/>
      <c r="D70" s="3"/>
      <c r="E70" s="3"/>
      <c r="F70" s="3"/>
      <c r="G70" s="36"/>
      <c r="H70" s="36"/>
    </row>
    <row r="71" spans="1:8" ht="12.75">
      <c r="A71">
        <v>900</v>
      </c>
      <c r="B71">
        <v>90017</v>
      </c>
      <c r="C71" s="3" t="s">
        <v>134</v>
      </c>
      <c r="D71" s="3"/>
      <c r="E71" s="3"/>
      <c r="F71" s="3"/>
      <c r="G71" s="36"/>
      <c r="H71" s="36"/>
    </row>
    <row r="72" spans="1:8" ht="12.75">
      <c r="A72" t="s">
        <v>103</v>
      </c>
      <c r="C72" s="3" t="s">
        <v>135</v>
      </c>
      <c r="D72" s="3"/>
      <c r="E72" s="3"/>
      <c r="F72" s="3"/>
      <c r="G72" s="36">
        <v>415000</v>
      </c>
      <c r="H72" s="36">
        <v>25000</v>
      </c>
    </row>
    <row r="73" spans="3:8" ht="12.75">
      <c r="C73" s="3"/>
      <c r="D73" s="3"/>
      <c r="E73" s="3"/>
      <c r="F73" s="3"/>
      <c r="G73" s="36"/>
      <c r="H73" s="36"/>
    </row>
    <row r="74" spans="1:8" ht="12.75">
      <c r="A74" t="s">
        <v>143</v>
      </c>
      <c r="C74" s="3"/>
      <c r="D74" s="3"/>
      <c r="E74" s="3"/>
      <c r="F74" s="3"/>
      <c r="G74" s="36"/>
      <c r="H74" s="36"/>
    </row>
    <row r="75" spans="1:8" ht="12.75">
      <c r="A75" t="s">
        <v>144</v>
      </c>
      <c r="C75" s="3"/>
      <c r="D75" s="3"/>
      <c r="E75" s="3"/>
      <c r="F75" s="3"/>
      <c r="G75" s="36"/>
      <c r="H75" s="36"/>
    </row>
    <row r="76" spans="1:8" ht="12.75">
      <c r="A76" t="s">
        <v>136</v>
      </c>
      <c r="C76" s="3"/>
      <c r="D76" s="3"/>
      <c r="E76" s="3"/>
      <c r="F76" s="3"/>
      <c r="G76" s="36"/>
      <c r="H76" s="36"/>
    </row>
    <row r="77" spans="1:8" ht="12.75">
      <c r="A77" t="s">
        <v>137</v>
      </c>
      <c r="C77" s="3"/>
      <c r="D77" s="3"/>
      <c r="E77" s="3"/>
      <c r="F77" s="3"/>
      <c r="G77" s="36"/>
      <c r="H77" s="36"/>
    </row>
    <row r="78" spans="1:8" ht="12.75">
      <c r="A78" t="s">
        <v>138</v>
      </c>
      <c r="C78" s="3"/>
      <c r="D78" s="3"/>
      <c r="E78" s="3"/>
      <c r="F78" s="3"/>
      <c r="G78" s="36"/>
      <c r="H78" s="36"/>
    </row>
    <row r="79" spans="1:8" ht="12.75">
      <c r="A79" t="s">
        <v>139</v>
      </c>
      <c r="C79" s="3"/>
      <c r="D79" s="3"/>
      <c r="E79" s="3"/>
      <c r="F79" s="3"/>
      <c r="G79" s="36"/>
      <c r="H79" s="36"/>
    </row>
    <row r="80" spans="1:8" ht="12.75">
      <c r="A80" t="s">
        <v>140</v>
      </c>
      <c r="C80" s="3"/>
      <c r="D80" s="3"/>
      <c r="E80" s="3"/>
      <c r="F80" s="3"/>
      <c r="G80" s="36"/>
      <c r="H80" s="36"/>
    </row>
    <row r="81" spans="3:8" ht="12.75">
      <c r="C81" s="3"/>
      <c r="D81" s="3"/>
      <c r="E81" s="3"/>
      <c r="F81" s="3"/>
      <c r="G81" s="36"/>
      <c r="H81" s="36"/>
    </row>
    <row r="82" spans="1:8" ht="12.75">
      <c r="A82">
        <v>900</v>
      </c>
      <c r="B82">
        <v>90017</v>
      </c>
      <c r="C82" s="3" t="s">
        <v>141</v>
      </c>
      <c r="D82" s="3"/>
      <c r="E82" s="3"/>
      <c r="F82" s="3"/>
      <c r="G82" s="36">
        <v>70000</v>
      </c>
      <c r="H82" s="36">
        <v>0</v>
      </c>
    </row>
    <row r="83" spans="3:8" ht="12.75">
      <c r="C83" s="3"/>
      <c r="D83" s="3"/>
      <c r="E83" s="3"/>
      <c r="F83" s="3"/>
      <c r="G83" s="36"/>
      <c r="H83" s="36"/>
    </row>
    <row r="84" spans="1:8" ht="12.75">
      <c r="A84" t="s">
        <v>142</v>
      </c>
      <c r="C84" s="3"/>
      <c r="D84" s="3"/>
      <c r="E84" s="3"/>
      <c r="F84" s="3"/>
      <c r="G84" s="36"/>
      <c r="H84" s="36"/>
    </row>
    <row r="85" spans="3:8" ht="12.75">
      <c r="C85" s="3"/>
      <c r="D85" s="3"/>
      <c r="E85" s="3"/>
      <c r="F85" s="3"/>
      <c r="G85" s="36"/>
      <c r="H85" s="36"/>
    </row>
    <row r="86" spans="1:9" ht="12.75">
      <c r="A86" s="12"/>
      <c r="B86" s="12"/>
      <c r="C86" s="25"/>
      <c r="D86" s="25"/>
      <c r="E86" s="25"/>
      <c r="F86" s="25"/>
      <c r="G86" s="37"/>
      <c r="H86" s="37"/>
      <c r="I86" s="8"/>
    </row>
    <row r="87" spans="1:9" ht="12.75">
      <c r="A87" s="8"/>
      <c r="B87" s="8"/>
      <c r="C87" s="27" t="s">
        <v>31</v>
      </c>
      <c r="D87" s="27"/>
      <c r="E87" s="27"/>
      <c r="F87" s="27"/>
      <c r="G87" s="38">
        <f>SUM(G16+G37+G43+G48+G72+G82)</f>
        <v>1591050</v>
      </c>
      <c r="H87" s="38">
        <f>SUM(H16+H37+H43+H48+H72+H82)</f>
        <v>180050</v>
      </c>
      <c r="I87" s="8"/>
    </row>
    <row r="88" spans="1:9" ht="12.75">
      <c r="A88" s="13"/>
      <c r="B88" s="13"/>
      <c r="C88" s="28"/>
      <c r="D88" s="28"/>
      <c r="E88" s="28"/>
      <c r="F88" s="28"/>
      <c r="G88" s="39"/>
      <c r="H88" s="39"/>
      <c r="I88" s="8"/>
    </row>
    <row r="89" spans="3:8" ht="12.75">
      <c r="C89" s="3"/>
      <c r="D89" s="3"/>
      <c r="E89" s="3"/>
      <c r="F89" s="3"/>
      <c r="G89" s="36"/>
      <c r="H89" s="36"/>
    </row>
    <row r="90" spans="3:8" ht="12.75">
      <c r="C90" s="3" t="s">
        <v>110</v>
      </c>
      <c r="D90" s="3"/>
      <c r="E90" s="3"/>
      <c r="F90" s="3"/>
      <c r="G90" s="36"/>
      <c r="H90" s="36"/>
    </row>
    <row r="91" spans="3:8" ht="12.75">
      <c r="C91" s="3"/>
      <c r="D91" s="3"/>
      <c r="E91" s="3"/>
      <c r="F91" s="3"/>
      <c r="G91" s="36"/>
      <c r="H91" s="36"/>
    </row>
    <row r="92" spans="3:8" ht="12.75">
      <c r="C92" s="3"/>
      <c r="D92" s="3"/>
      <c r="E92" s="3"/>
      <c r="F92" s="3"/>
      <c r="G92" s="36"/>
      <c r="H92" s="36"/>
    </row>
    <row r="93" spans="3:8" ht="12.75">
      <c r="C93" s="3"/>
      <c r="D93" s="3"/>
      <c r="E93" s="3"/>
      <c r="F93" s="3"/>
      <c r="G93" s="36"/>
      <c r="H93" s="36"/>
    </row>
    <row r="94" spans="3:8" ht="12.75">
      <c r="C94" s="3"/>
      <c r="D94" s="3"/>
      <c r="E94" s="3"/>
      <c r="F94" s="3"/>
      <c r="G94" s="36"/>
      <c r="H94" s="36"/>
    </row>
    <row r="95" spans="3:8" ht="12.75">
      <c r="C95" s="3"/>
      <c r="D95" s="3"/>
      <c r="E95" s="3"/>
      <c r="F95" s="3"/>
      <c r="G95" s="36"/>
      <c r="H95" s="36"/>
    </row>
    <row r="96" spans="3:8" ht="12.75">
      <c r="C96" s="3"/>
      <c r="D96" s="3"/>
      <c r="E96" s="3"/>
      <c r="F96" s="3"/>
      <c r="G96" s="36"/>
      <c r="H96" s="36"/>
    </row>
    <row r="97" spans="7:8" ht="12.75">
      <c r="G97" s="36"/>
      <c r="H97" s="36"/>
    </row>
    <row r="98" spans="7:8" ht="12.75">
      <c r="G98" s="36"/>
      <c r="H98" s="36"/>
    </row>
    <row r="99" ht="12.75">
      <c r="G99" s="36"/>
    </row>
    <row r="100" ht="12.75">
      <c r="G100" s="36"/>
    </row>
    <row r="101" ht="12.75">
      <c r="G101" s="36"/>
    </row>
    <row r="102" ht="12.75">
      <c r="G102" s="36"/>
    </row>
    <row r="103" ht="12.75">
      <c r="G103" s="36"/>
    </row>
    <row r="104" ht="12.75">
      <c r="G104" s="36"/>
    </row>
    <row r="105" ht="12.75">
      <c r="G105" s="36"/>
    </row>
    <row r="106" ht="12.75">
      <c r="G106" s="36"/>
    </row>
    <row r="107" ht="12.75">
      <c r="G107" s="36"/>
    </row>
    <row r="108" ht="12.75">
      <c r="G108" s="36"/>
    </row>
    <row r="109" ht="12.75">
      <c r="G109" s="36"/>
    </row>
    <row r="110" ht="12.75">
      <c r="G110" s="36"/>
    </row>
    <row r="111" ht="12.75">
      <c r="G111" s="36"/>
    </row>
    <row r="112" ht="12.75">
      <c r="G112" s="36"/>
    </row>
    <row r="113" ht="12.75">
      <c r="G113" s="36"/>
    </row>
    <row r="114" ht="12.75">
      <c r="G114" s="36"/>
    </row>
    <row r="115" ht="12.75">
      <c r="G115" s="36"/>
    </row>
    <row r="116" ht="12.75">
      <c r="G116" s="36"/>
    </row>
    <row r="117" ht="12.75">
      <c r="G117" s="36"/>
    </row>
    <row r="118" ht="12.75">
      <c r="G118" s="36"/>
    </row>
    <row r="119" ht="12.75">
      <c r="G119" s="36"/>
    </row>
    <row r="120" ht="12.75">
      <c r="G120" s="36"/>
    </row>
    <row r="121" ht="12.75">
      <c r="G121" s="36"/>
    </row>
    <row r="122" ht="12.75">
      <c r="G122" s="36"/>
    </row>
  </sheetData>
  <mergeCells count="6">
    <mergeCell ref="G12:H12"/>
    <mergeCell ref="C13:F13"/>
    <mergeCell ref="A3:H3"/>
    <mergeCell ref="A5:H5"/>
    <mergeCell ref="A7:H7"/>
    <mergeCell ref="A9:H9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 C-n p_6</dc:creator>
  <cp:keywords/>
  <dc:description/>
  <cp:lastModifiedBy>ZGK C-n p_6</cp:lastModifiedBy>
  <cp:lastPrinted>2006-07-18T08:02:22Z</cp:lastPrinted>
  <dcterms:created xsi:type="dcterms:W3CDTF">2006-01-25T11:50:04Z</dcterms:created>
  <dcterms:modified xsi:type="dcterms:W3CDTF">2006-07-18T08:23:42Z</dcterms:modified>
  <cp:category/>
  <cp:version/>
  <cp:contentType/>
  <cp:contentStatus/>
</cp:coreProperties>
</file>