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6150" firstSheet="3" activeTab="0"/>
  </bookViews>
  <sheets>
    <sheet name="Spraw.z pl.Wydatków (2)" sheetId="1" r:id="rId1"/>
    <sheet name="Spraw.z pl.wyd.Inwestyc.-Op (2)" sheetId="2" r:id="rId2"/>
    <sheet name="Spraw.z pl.Przychodów (2)" sheetId="3" r:id="rId3"/>
    <sheet name="Spraw.z pl.Wydatków-opisówk (2)" sheetId="4" r:id="rId4"/>
    <sheet name="Spraw.z wyl.planu wyd.Inwestyc." sheetId="5" r:id="rId5"/>
  </sheets>
  <definedNames/>
  <calcPr fullCalcOnLoad="1"/>
</workbook>
</file>

<file path=xl/sharedStrings.xml><?xml version="1.0" encoding="utf-8"?>
<sst xmlns="http://schemas.openxmlformats.org/spreadsheetml/2006/main" count="224" uniqueCount="171">
  <si>
    <t>Sprawozdanie z wykonania planu przychodów</t>
  </si>
  <si>
    <t>Zakładu  Gospodarki Komunalnej w Cieszynie</t>
  </si>
  <si>
    <t>L.p.</t>
  </si>
  <si>
    <t>Wyszczególnienie</t>
  </si>
  <si>
    <t>Wartość w tyś. zł.</t>
  </si>
  <si>
    <t>plan</t>
  </si>
  <si>
    <t>wykonanie</t>
  </si>
  <si>
    <t>1.</t>
  </si>
  <si>
    <t>Gospodarka ściekami</t>
  </si>
  <si>
    <t>- odprowadzanie ścieków</t>
  </si>
  <si>
    <t>- wywóz nieczystości płynnych</t>
  </si>
  <si>
    <t>- inne usługi</t>
  </si>
  <si>
    <t>2.</t>
  </si>
  <si>
    <t>Technika Sanitarna</t>
  </si>
  <si>
    <t>- wywóz odpadów komunalnych</t>
  </si>
  <si>
    <t>- szalety</t>
  </si>
  <si>
    <t>3.</t>
  </si>
  <si>
    <t>Transport Lokalny</t>
  </si>
  <si>
    <t>- komunikacja miejska - bilety jednorazowe</t>
  </si>
  <si>
    <t>- komunikacja miejska - bilety okresowe</t>
  </si>
  <si>
    <t>- unne usługi</t>
  </si>
  <si>
    <t>- mandaty</t>
  </si>
  <si>
    <t>4.</t>
  </si>
  <si>
    <t>Usługi pogrzebowe i cmentarne</t>
  </si>
  <si>
    <t>Razem przychody z usług</t>
  </si>
  <si>
    <t>6.</t>
  </si>
  <si>
    <t>Odsetki</t>
  </si>
  <si>
    <t>7.</t>
  </si>
  <si>
    <t>Pozostałe przychody</t>
  </si>
  <si>
    <t>8.</t>
  </si>
  <si>
    <t>Dotacje przedmiotowe z budżetu</t>
  </si>
  <si>
    <t>Razem</t>
  </si>
  <si>
    <t>Stan środków obrotowych</t>
  </si>
  <si>
    <t>na początku okresu sprawozdawczego</t>
  </si>
  <si>
    <t>Ogółem</t>
  </si>
  <si>
    <t>Sprawozdanie z planu wydatków</t>
  </si>
  <si>
    <t>związanych z działalnością bieżącą</t>
  </si>
  <si>
    <t>Zakładu Gospodarki Komunalnej w Cieszynie</t>
  </si>
  <si>
    <t>Wartość  w tyś.zł.</t>
  </si>
  <si>
    <t>- utrzymanie oczyszczalni ścieków</t>
  </si>
  <si>
    <t>- utrzymanie kanalizacji i przepompowni</t>
  </si>
  <si>
    <t>- utrzymanie szaletów</t>
  </si>
  <si>
    <t>Transport lokalny</t>
  </si>
  <si>
    <t>5.</t>
  </si>
  <si>
    <t>Podatek dochodowy od osób prawnych</t>
  </si>
  <si>
    <t>Pozostałe</t>
  </si>
  <si>
    <t>na koniec okresu sprawozdawczego</t>
  </si>
  <si>
    <t>Sprawozdanie z wykonania planu wydatków</t>
  </si>
  <si>
    <t>Gospodarka Ściekami</t>
  </si>
  <si>
    <t>a/ utrzymanie oczyszczalni ścieków</t>
  </si>
  <si>
    <t>- ponoszono bieżące, konieczne wydatki, przeprowadzono</t>
  </si>
  <si>
    <t>- wywożono osady i skratki do Knurowa,</t>
  </si>
  <si>
    <t xml:space="preserve">  nieruchomości</t>
  </si>
  <si>
    <t>b/ utrzymanie kanalizacji i przepompowni</t>
  </si>
  <si>
    <t>- ponoszono bieżące, konieczne wydatki,</t>
  </si>
  <si>
    <t>c/ wywóz nieczystości płynnych</t>
  </si>
  <si>
    <t>a/ wywóz odpadów komunalnych</t>
  </si>
  <si>
    <t xml:space="preserve">- wywożono odpady z nieruchomości na stację przeładunkową </t>
  </si>
  <si>
    <t xml:space="preserve">  i wysypisko w Knurowie, prowadzono segregację odpadów </t>
  </si>
  <si>
    <t xml:space="preserve">  w workach, prowadzono zbiórkę przedmiotów wielkogabaryto -</t>
  </si>
  <si>
    <t>- odebrano z nieruchomości na terenie miasta zgodnie z harmo -</t>
  </si>
  <si>
    <t xml:space="preserve">  wanymi (plastik, szkło białe, szkło kolorowe, makulatura, metale),</t>
  </si>
  <si>
    <t xml:space="preserve">  ton odpadów</t>
  </si>
  <si>
    <t xml:space="preserve">3. </t>
  </si>
  <si>
    <t xml:space="preserve">- na potrzeby komunikacji miejskiej dysponowano 18 autobusami, </t>
  </si>
  <si>
    <t>- obsługiwano 6 linii miejskich oraz 4 linie miejsko - podmiejskie,</t>
  </si>
  <si>
    <t xml:space="preserve">  wykraczające poza granice administracyjne miasta Cieszyna - </t>
  </si>
  <si>
    <t xml:space="preserve">  do Hażlacha, Dębowca i Zebrzydowic, a w dni nauki szkolnej wyko - </t>
  </si>
  <si>
    <t xml:space="preserve">  nywano dodatkowe przewozy młodzieży szkolnej na trasie</t>
  </si>
  <si>
    <t xml:space="preserve">  Marklowice - Mała Łąka-SP Nr 1,</t>
  </si>
  <si>
    <t>- wykonywano usługi pogrzebowe i cmentarne, prowadzono sprzedaż</t>
  </si>
  <si>
    <t xml:space="preserve">  trumien i utensyliów pogrzebowych, utrzymywano cmentarze komu -</t>
  </si>
  <si>
    <t xml:space="preserve">  nalne: prowadzono prace w zakresie porządku i czystości, pielęgna -</t>
  </si>
  <si>
    <t>- pozostałe koszty (egzekucja należności, umorzenie nieściągalnych</t>
  </si>
  <si>
    <t>Sprawozdanie z wykonania planu wydatków inwestycyjnych</t>
  </si>
  <si>
    <t>z dotacji celowych na inwestycje</t>
  </si>
  <si>
    <t>Dział</t>
  </si>
  <si>
    <t>Rozdział</t>
  </si>
  <si>
    <t>Wartość w zł</t>
  </si>
  <si>
    <t>Plan</t>
  </si>
  <si>
    <t>Wykonanie</t>
  </si>
  <si>
    <t>Gospodarka odpadami</t>
  </si>
  <si>
    <t>- wdrożenie programu rozwoju selektywnej</t>
  </si>
  <si>
    <t xml:space="preserve">  zbiórki odpadów komunalnych</t>
  </si>
  <si>
    <t xml:space="preserve">  należności, podatek dochodowy od osób prawnych, podatek</t>
  </si>
  <si>
    <t xml:space="preserve">  Vat od dotacji przedmiotowej)</t>
  </si>
  <si>
    <t>Podatek Vat od dotacji przedmiotowej</t>
  </si>
  <si>
    <t xml:space="preserve"> </t>
  </si>
  <si>
    <t>Zakupy inwestycyjne</t>
  </si>
  <si>
    <t>Termomodernizacja budynku</t>
  </si>
  <si>
    <t>siedziby ZGK przy ul. Słowiczej</t>
  </si>
  <si>
    <t>Zakupy Inwestycyjne</t>
  </si>
  <si>
    <t>Termomodernizacja budynku siedziby ZGK</t>
  </si>
  <si>
    <t>przy ul. Słowiczej 59</t>
  </si>
  <si>
    <t>Plan       na 2006</t>
  </si>
  <si>
    <t>Wykonanie za 2006</t>
  </si>
  <si>
    <t xml:space="preserve">  z budynków i obiektów użyteczności publicznej oraz zakładów.</t>
  </si>
  <si>
    <t xml:space="preserve">  samochodu WUKO</t>
  </si>
  <si>
    <t xml:space="preserve">  z czego 13 przystosowanymi do przewozu osób niepełnosprawnych,</t>
  </si>
  <si>
    <t xml:space="preserve">  cji zieleni,odśnieżanie w czasie zimy.</t>
  </si>
  <si>
    <t>w tyś. zł.</t>
  </si>
  <si>
    <t xml:space="preserve">  remonty następujących urządzeń: system sterowania </t>
  </si>
  <si>
    <t>- dwoma samochodami asenizacyjnymi wywożono nieczystości</t>
  </si>
  <si>
    <t>b/ utrzymanie szaletów - ponoszono bieżące koszty związane</t>
  </si>
  <si>
    <t>z utrzymaniem i eksploatacją szaletów.</t>
  </si>
  <si>
    <t xml:space="preserve">   Zgodnie z harmonogramem rzeczowo - finansowym, stanowiącym załącznik do umowy nr 31/XLIII/06,</t>
  </si>
  <si>
    <t xml:space="preserve">  Zakupy inwestycyjne ze środków własnych dla działu Zarządu Cmentarzy Komunalnych i Usług</t>
  </si>
  <si>
    <t>Ponadto na bieżąco prowadzona jest eksploatacja miejskiej sieci</t>
  </si>
  <si>
    <t>sanitarnej i ogólnospławnej oraz naprawa studni kanalizacyjnych,</t>
  </si>
  <si>
    <t xml:space="preserve">wymiana i uzupełnienie włazów, </t>
  </si>
  <si>
    <t>remont kanalizacji ul. Tysiąclecia, remont kanalizacji ul. Zofii Kossak,</t>
  </si>
  <si>
    <t>Zakupy Inwestycyjne - środki własne ZGK</t>
  </si>
  <si>
    <t xml:space="preserve">  wych w wiacie przy ul. Łukowej w Cieszynie, </t>
  </si>
  <si>
    <t xml:space="preserve"> i zrębki drewniane)</t>
  </si>
  <si>
    <t xml:space="preserve"> prowadzono zbiórkę odpadów biodegradowalnych (liście, trawa,</t>
  </si>
  <si>
    <t>ze środków własnych ZGK</t>
  </si>
  <si>
    <t>na dzień 31.12.2007 r.</t>
  </si>
  <si>
    <t xml:space="preserve">na dzień 31.12.2007 r.  </t>
  </si>
  <si>
    <t>Cieszyn, dnia 11.02.2008 r.</t>
  </si>
  <si>
    <t xml:space="preserve">  oczyszczalni, krat Vema, remont części do pojazdów WUKO i  </t>
  </si>
  <si>
    <t xml:space="preserve">  samochodu ascenizacyjnego, remont pomp EMU, remont bramy</t>
  </si>
  <si>
    <t xml:space="preserve">  wjazdowej, pompy hydroforowej SKA-8, systemu napowietrzania</t>
  </si>
  <si>
    <t xml:space="preserve">  komory nitryfikacji 8b, remont sond pH-elektrody, uszczelnienie</t>
  </si>
  <si>
    <t xml:space="preserve">  kanału pomiędzy komorami denitryfikacji i reperacji, remont</t>
  </si>
  <si>
    <t xml:space="preserve">  wózka na skratki, pompy Jung Pumpen, remont układu sterowania</t>
  </si>
  <si>
    <t xml:space="preserve">  przepompowni Mała Łąka, Frysztacka i Topolowa, remont </t>
  </si>
  <si>
    <t xml:space="preserve">  konstrukcji mieszadeł komory nitryfikacji, remont kosiarek, </t>
  </si>
  <si>
    <t xml:space="preserve">  remont mieszadeł MT-100, remont pompy ABS, pompy 65-KDF,</t>
  </si>
  <si>
    <t xml:space="preserve">  remont bieżni osadnika wtórnego 9a (kabel grzewczy),</t>
  </si>
  <si>
    <t>- oczyszczono 1.744.968  tyś.m3 ścieków odprowadzonych z</t>
  </si>
  <si>
    <t>- usunięto 92 awarie na kanalizacji miejskiej,</t>
  </si>
  <si>
    <t>- usunięto 84 awarie na zlecenie właścicieli terenów za pomocą</t>
  </si>
  <si>
    <t>- bieżące naprawy studni kanalizacyjnych - wymiana 8 sztuk włazów</t>
  </si>
  <si>
    <t>Remonty kanalizacji : remont kanalizacji ul. Kościuszki,</t>
  </si>
  <si>
    <t>remont, wymiana studni ul. Sarkandra, remont pompy i głowicy WUKO,</t>
  </si>
  <si>
    <t>remont kanalizacji ul. Słowicza, wizualizacja przepompowni ul. Fry -</t>
  </si>
  <si>
    <t>- sztacka, Topolowa; remont kanalizacji ul. Moniuszki, remont studni</t>
  </si>
  <si>
    <t xml:space="preserve">ul. Krzywa, ul. Przepilińskiego; remont kanalizacji ul. Frysztacka, </t>
  </si>
  <si>
    <t xml:space="preserve">ul. Skrajna; </t>
  </si>
  <si>
    <t xml:space="preserve">  całkowity koszt przeprowadzonych remontów - 340.497,77 ;</t>
  </si>
  <si>
    <t>całkowity koszt przeprowadzonych remontów - 219.445,02</t>
  </si>
  <si>
    <t xml:space="preserve">  z osadników - wywieziono  4.985,5 m3 nieczystości płynnych</t>
  </si>
  <si>
    <t xml:space="preserve">  nogramem MPSOK 30.887 szt. worków z odpadami posegrego -</t>
  </si>
  <si>
    <t>- wywieziono i umieszczono na wysypisku w Knurowie 7.890,52 tyś.</t>
  </si>
  <si>
    <t>- wykonano 776.773 wozo-km, liczba kursów opóźnionych wynosiła</t>
  </si>
  <si>
    <t xml:space="preserve">  20, a odwołano 24 kursy.</t>
  </si>
  <si>
    <t>- zainstalowano grobowce urnowe na cmentarzu przy ul. Katowickiej</t>
  </si>
  <si>
    <t xml:space="preserve">  w dziale 38, wokół grobowców wykonano utwardzone ścieżki wraz z </t>
  </si>
  <si>
    <t xml:space="preserve">  ułożeniem obrzeża;</t>
  </si>
  <si>
    <t>- wykonano oraz wybrukowano ścieżki w dziale 25 oraz 13 na cmentarzu</t>
  </si>
  <si>
    <t xml:space="preserve">  przy ul. Katowickiej</t>
  </si>
  <si>
    <t xml:space="preserve">Cieszyn, dnia 11.02.2008r. </t>
  </si>
  <si>
    <t xml:space="preserve">  Pogrzebowych (chłodnia; dokumentacja projektowa, uporządkowanie terenu cmentarzy.)</t>
  </si>
  <si>
    <t xml:space="preserve">   w 2007 roku wykonano :</t>
  </si>
  <si>
    <t xml:space="preserve">   - w budynku administracyjno-socjalnym :</t>
  </si>
  <si>
    <t xml:space="preserve">     </t>
  </si>
  <si>
    <t>- docieplenie stropodachu</t>
  </si>
  <si>
    <t>- docieplenie ścian - elewacja</t>
  </si>
  <si>
    <t xml:space="preserve">   - w budynku warsztatowym :</t>
  </si>
  <si>
    <t>- wymiana stolarki okiennej i drzwiowej</t>
  </si>
  <si>
    <t xml:space="preserve">   - w budynku zajezdni :</t>
  </si>
  <si>
    <t>- docieplenie dachu i ścian (elewacja),</t>
  </si>
  <si>
    <t>- izolacja ścian fundamentowych,</t>
  </si>
  <si>
    <t xml:space="preserve">   - w budynku administracyjno - socjalnym :</t>
  </si>
  <si>
    <t>- Instalacja c.o.,</t>
  </si>
  <si>
    <t>- modernizacja kotłowni</t>
  </si>
  <si>
    <t xml:space="preserve">  Inwestycja zakończona i rozliczona.</t>
  </si>
  <si>
    <t xml:space="preserve">   W wyniku przetargu wyłoniono wykonawcę GPZON, oraz dostawcę samochodu przystosowanego</t>
  </si>
  <si>
    <t xml:space="preserve">   do przewozu odpadów niebezpiecznych. Środki na koncie wydatków niewygasających przeznaczone </t>
  </si>
  <si>
    <t xml:space="preserve">   będą na kolejny etap związany z powstawaniem punktu GPZON. </t>
  </si>
  <si>
    <t>Cieszyn, dnia 11.02.2008r.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</si>
</sst>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" fontId="0" fillId="0" borderId="0" xfId="0" applyNumberFormat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3" xfId="0" applyNumberFormat="1" applyBorder="1" applyAlignment="1">
      <alignment/>
    </xf>
    <xf numFmtId="0" fontId="2" fillId="0" borderId="0" xfId="0" applyFont="1" applyAlignment="1">
      <alignment/>
    </xf>
    <xf numFmtId="49" fontId="5" fillId="0" borderId="0" xfId="0" applyNumberFormat="1" applyFont="1" applyFill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6"/>
  <sheetViews>
    <sheetView tabSelected="1" workbookViewId="0" topLeftCell="A5">
      <selection activeCell="C37" sqref="C37"/>
    </sheetView>
  </sheetViews>
  <sheetFormatPr defaultColWidth="9.140625" defaultRowHeight="12.75"/>
  <cols>
    <col min="7" max="7" width="11.7109375" style="0" customWidth="1"/>
    <col min="8" max="8" width="11.140625" style="0" customWidth="1"/>
  </cols>
  <sheetData>
    <row r="3" spans="1:9" ht="16.5" customHeight="1">
      <c r="A3" s="44" t="s">
        <v>35</v>
      </c>
      <c r="B3" s="44"/>
      <c r="C3" s="44"/>
      <c r="D3" s="44"/>
      <c r="E3" s="44"/>
      <c r="F3" s="44"/>
      <c r="G3" s="44"/>
      <c r="H3" s="44"/>
      <c r="I3" s="44"/>
    </row>
    <row r="5" spans="1:9" ht="15">
      <c r="A5" s="45" t="s">
        <v>36</v>
      </c>
      <c r="B5" s="45"/>
      <c r="C5" s="45"/>
      <c r="D5" s="45"/>
      <c r="E5" s="45"/>
      <c r="F5" s="45"/>
      <c r="G5" s="45"/>
      <c r="H5" s="45"/>
      <c r="I5" s="45"/>
    </row>
    <row r="7" spans="1:9" ht="15.75">
      <c r="A7" s="44" t="s">
        <v>37</v>
      </c>
      <c r="B7" s="44"/>
      <c r="C7" s="44"/>
      <c r="D7" s="44"/>
      <c r="E7" s="44"/>
      <c r="F7" s="44"/>
      <c r="G7" s="44"/>
      <c r="H7" s="44"/>
      <c r="I7" s="44"/>
    </row>
    <row r="9" spans="1:9" ht="15.75">
      <c r="A9" s="44" t="s">
        <v>116</v>
      </c>
      <c r="B9" s="44"/>
      <c r="C9" s="44"/>
      <c r="D9" s="44"/>
      <c r="E9" s="44"/>
      <c r="F9" s="44"/>
      <c r="G9" s="44"/>
      <c r="H9" s="44"/>
      <c r="I9" s="44"/>
    </row>
    <row r="12" spans="1:9" ht="12.75">
      <c r="A12" s="12"/>
      <c r="B12" s="12"/>
      <c r="C12" s="12"/>
      <c r="D12" s="12"/>
      <c r="E12" s="12"/>
      <c r="F12" s="12"/>
      <c r="G12" s="42" t="s">
        <v>38</v>
      </c>
      <c r="H12" s="42"/>
      <c r="I12" s="12"/>
    </row>
    <row r="13" spans="1:9" ht="12.75">
      <c r="A13" s="9" t="s">
        <v>2</v>
      </c>
      <c r="B13" s="43" t="s">
        <v>3</v>
      </c>
      <c r="C13" s="43"/>
      <c r="D13" s="43"/>
      <c r="E13" s="43"/>
      <c r="F13" s="43"/>
      <c r="G13" s="9" t="s">
        <v>5</v>
      </c>
      <c r="H13" s="9" t="s">
        <v>6</v>
      </c>
      <c r="I13" s="8"/>
    </row>
    <row r="14" spans="1:9" ht="12.75">
      <c r="A14" s="13"/>
      <c r="B14" s="13"/>
      <c r="C14" s="13"/>
      <c r="D14" s="13"/>
      <c r="E14" s="13"/>
      <c r="F14" s="13"/>
      <c r="G14" s="13"/>
      <c r="H14" s="13"/>
      <c r="I14" s="13"/>
    </row>
    <row r="16" spans="1:8" ht="12.75">
      <c r="A16" s="4" t="s">
        <v>7</v>
      </c>
      <c r="B16" t="s">
        <v>8</v>
      </c>
      <c r="G16" s="6">
        <f>SUM(G17:G19)</f>
        <v>6147</v>
      </c>
      <c r="H16" s="6">
        <f>SUM(H17:H19)</f>
        <v>6133</v>
      </c>
    </row>
    <row r="17" spans="2:8" ht="12.75">
      <c r="B17" s="3" t="s">
        <v>39</v>
      </c>
      <c r="G17" s="6">
        <v>4264</v>
      </c>
      <c r="H17" s="6">
        <v>4352</v>
      </c>
    </row>
    <row r="18" spans="2:8" ht="12.75">
      <c r="B18" s="3" t="s">
        <v>40</v>
      </c>
      <c r="G18" s="6">
        <v>1789</v>
      </c>
      <c r="H18" s="6">
        <v>1674</v>
      </c>
    </row>
    <row r="19" spans="2:8" ht="12.75">
      <c r="B19" s="3" t="s">
        <v>10</v>
      </c>
      <c r="G19" s="6">
        <v>94</v>
      </c>
      <c r="H19" s="6">
        <v>107</v>
      </c>
    </row>
    <row r="20" spans="1:8" ht="12.75">
      <c r="A20" s="4" t="s">
        <v>12</v>
      </c>
      <c r="B20" s="3" t="s">
        <v>13</v>
      </c>
      <c r="G20" s="6">
        <f>SUM(G21:G22)</f>
        <v>2135</v>
      </c>
      <c r="H20" s="6">
        <f>SUM(H21:H22)</f>
        <v>2215</v>
      </c>
    </row>
    <row r="21" spans="2:8" ht="12.75">
      <c r="B21" s="3" t="s">
        <v>14</v>
      </c>
      <c r="G21" s="6">
        <v>2107</v>
      </c>
      <c r="H21" s="6">
        <v>2178</v>
      </c>
    </row>
    <row r="22" spans="2:8" ht="12.75">
      <c r="B22" s="3" t="s">
        <v>41</v>
      </c>
      <c r="G22" s="6">
        <v>28</v>
      </c>
      <c r="H22" s="6">
        <v>37</v>
      </c>
    </row>
    <row r="23" spans="1:8" ht="12.75">
      <c r="A23" s="4" t="s">
        <v>16</v>
      </c>
      <c r="B23" s="3" t="s">
        <v>42</v>
      </c>
      <c r="G23" s="6">
        <v>3524</v>
      </c>
      <c r="H23" s="6">
        <v>3442</v>
      </c>
    </row>
    <row r="24" spans="1:8" ht="12.75">
      <c r="A24" s="4" t="s">
        <v>22</v>
      </c>
      <c r="B24" s="3" t="s">
        <v>23</v>
      </c>
      <c r="G24" s="6">
        <v>580</v>
      </c>
      <c r="H24" s="6">
        <v>557</v>
      </c>
    </row>
    <row r="25" spans="1:8" ht="12.75">
      <c r="A25" s="4" t="s">
        <v>43</v>
      </c>
      <c r="B25" s="3" t="s">
        <v>44</v>
      </c>
      <c r="G25" s="6"/>
      <c r="H25" s="6">
        <v>81</v>
      </c>
    </row>
    <row r="26" spans="1:8" ht="12.75">
      <c r="A26" s="4" t="s">
        <v>27</v>
      </c>
      <c r="B26" s="3" t="s">
        <v>86</v>
      </c>
      <c r="G26" s="6">
        <v>69</v>
      </c>
      <c r="H26" s="6">
        <v>69</v>
      </c>
    </row>
    <row r="27" spans="1:8" ht="12.75">
      <c r="A27" s="4" t="s">
        <v>29</v>
      </c>
      <c r="B27" s="3" t="s">
        <v>45</v>
      </c>
      <c r="G27" s="6">
        <v>80</v>
      </c>
      <c r="H27" s="6">
        <v>55</v>
      </c>
    </row>
    <row r="28" spans="7:8" ht="12.75">
      <c r="G28" s="6"/>
      <c r="H28" s="6"/>
    </row>
    <row r="29" spans="1:9" ht="17.25" customHeight="1">
      <c r="A29" s="10"/>
      <c r="B29" s="10" t="s">
        <v>31</v>
      </c>
      <c r="C29" s="10"/>
      <c r="D29" s="10"/>
      <c r="E29" s="10"/>
      <c r="F29" s="10"/>
      <c r="G29" s="11">
        <f>SUM(G16+G20+G23+G24+G26+G27)</f>
        <v>12535</v>
      </c>
      <c r="H29" s="11">
        <f>SUM(H16+H20+H23+H24+H25+H27+H26)</f>
        <v>12552</v>
      </c>
      <c r="I29" s="10"/>
    </row>
    <row r="30" spans="7:8" ht="12.75">
      <c r="G30" s="6"/>
      <c r="H30" s="6"/>
    </row>
    <row r="31" spans="2:8" ht="12.75">
      <c r="B31" t="s">
        <v>32</v>
      </c>
      <c r="G31" s="6"/>
      <c r="H31" s="6"/>
    </row>
    <row r="32" spans="2:8" ht="12.75">
      <c r="B32" t="s">
        <v>46</v>
      </c>
      <c r="G32" s="6">
        <v>-215</v>
      </c>
      <c r="H32" s="6">
        <f>'Spraw.z pl.Przychodów (2)'!H35-'Spraw.z pl.Wydatków (2)'!H29+'Spraw.z pl.Wydatków (2)'!G32-38</f>
        <v>-357</v>
      </c>
    </row>
    <row r="33" spans="7:8" ht="12.75">
      <c r="G33" s="6"/>
      <c r="H33" s="6"/>
    </row>
    <row r="34" spans="1:9" ht="16.5" customHeight="1">
      <c r="A34" s="10"/>
      <c r="B34" s="10" t="s">
        <v>34</v>
      </c>
      <c r="C34" s="10"/>
      <c r="D34" s="10"/>
      <c r="E34" s="10"/>
      <c r="F34" s="10"/>
      <c r="G34" s="11">
        <f>SUM(G29+G32)</f>
        <v>12320</v>
      </c>
      <c r="H34" s="11">
        <f>SUM(H29+H32)</f>
        <v>12195</v>
      </c>
      <c r="I34" s="10"/>
    </row>
    <row r="36" ht="12.75">
      <c r="B36" t="s">
        <v>118</v>
      </c>
    </row>
  </sheetData>
  <mergeCells count="6">
    <mergeCell ref="G12:H12"/>
    <mergeCell ref="B13:F13"/>
    <mergeCell ref="A3:I3"/>
    <mergeCell ref="A5:I5"/>
    <mergeCell ref="A7:I7"/>
    <mergeCell ref="A9:I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7"/>
  <sheetViews>
    <sheetView workbookViewId="0" topLeftCell="A1">
      <selection activeCell="A9" sqref="A9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9.7109375" style="0" bestFit="1" customWidth="1"/>
    <col min="4" max="4" width="10.8515625" style="0" customWidth="1"/>
    <col min="5" max="5" width="10.00390625" style="0" customWidth="1"/>
    <col min="6" max="6" width="16.00390625" style="0" customWidth="1"/>
    <col min="7" max="7" width="12.421875" style="0" customWidth="1"/>
    <col min="8" max="8" width="13.8515625" style="0" customWidth="1"/>
  </cols>
  <sheetData>
    <row r="2" spans="1:9" ht="15">
      <c r="A2" s="45" t="s">
        <v>74</v>
      </c>
      <c r="B2" s="45"/>
      <c r="C2" s="45"/>
      <c r="D2" s="45"/>
      <c r="E2" s="45"/>
      <c r="F2" s="45"/>
      <c r="G2" s="45"/>
      <c r="H2" s="45"/>
      <c r="I2" s="40"/>
    </row>
    <row r="4" spans="1:9" ht="15">
      <c r="A4" s="45" t="s">
        <v>75</v>
      </c>
      <c r="B4" s="45"/>
      <c r="C4" s="45"/>
      <c r="D4" s="45"/>
      <c r="E4" s="45"/>
      <c r="F4" s="45"/>
      <c r="G4" s="45"/>
      <c r="H4" s="45"/>
      <c r="I4" s="40"/>
    </row>
    <row r="6" spans="1:9" ht="15">
      <c r="A6" s="45" t="s">
        <v>37</v>
      </c>
      <c r="B6" s="45"/>
      <c r="C6" s="45"/>
      <c r="D6" s="45"/>
      <c r="E6" s="45"/>
      <c r="F6" s="45"/>
      <c r="G6" s="45"/>
      <c r="H6" s="45"/>
      <c r="I6" s="40"/>
    </row>
    <row r="8" spans="1:9" ht="15">
      <c r="A8" s="45" t="s">
        <v>116</v>
      </c>
      <c r="B8" s="45"/>
      <c r="C8" s="45"/>
      <c r="D8" s="45"/>
      <c r="E8" s="45"/>
      <c r="F8" s="45"/>
      <c r="G8" s="45"/>
      <c r="H8" s="45"/>
      <c r="I8" s="40"/>
    </row>
    <row r="10" spans="1:9" ht="12.75">
      <c r="A10" s="12"/>
      <c r="B10" s="12"/>
      <c r="C10" s="12"/>
      <c r="D10" s="12"/>
      <c r="E10" s="12"/>
      <c r="F10" s="12"/>
      <c r="G10" s="46" t="s">
        <v>78</v>
      </c>
      <c r="H10" s="46"/>
      <c r="I10" s="8"/>
    </row>
    <row r="11" spans="1:9" ht="12.75">
      <c r="A11" s="34" t="s">
        <v>76</v>
      </c>
      <c r="B11" s="35" t="s">
        <v>77</v>
      </c>
      <c r="C11" s="43" t="s">
        <v>3</v>
      </c>
      <c r="D11" s="43"/>
      <c r="E11" s="43"/>
      <c r="F11" s="43"/>
      <c r="G11" s="34" t="s">
        <v>79</v>
      </c>
      <c r="H11" s="34" t="s">
        <v>80</v>
      </c>
      <c r="I11" s="8"/>
    </row>
    <row r="12" spans="1:9" ht="12.75">
      <c r="A12" s="13"/>
      <c r="B12" s="13"/>
      <c r="C12" s="13"/>
      <c r="D12" s="13"/>
      <c r="E12" s="13"/>
      <c r="F12" s="13"/>
      <c r="G12" s="13"/>
      <c r="H12" s="13"/>
      <c r="I12" s="8"/>
    </row>
    <row r="14" spans="3:8" ht="12.75">
      <c r="C14" s="3"/>
      <c r="G14" s="36"/>
      <c r="H14" s="36"/>
    </row>
    <row r="15" spans="1:8" ht="12.75">
      <c r="A15">
        <v>900</v>
      </c>
      <c r="B15">
        <v>90002</v>
      </c>
      <c r="C15" s="3" t="s">
        <v>81</v>
      </c>
      <c r="G15" s="36">
        <v>270000</v>
      </c>
      <c r="H15" s="36">
        <v>270000</v>
      </c>
    </row>
    <row r="16" spans="3:8" ht="12.75">
      <c r="C16" s="3" t="s">
        <v>82</v>
      </c>
      <c r="G16" s="36"/>
      <c r="H16" s="36"/>
    </row>
    <row r="17" spans="3:8" ht="12.75">
      <c r="C17" s="3" t="s">
        <v>83</v>
      </c>
      <c r="H17" s="36"/>
    </row>
    <row r="18" spans="3:8" ht="12.75">
      <c r="C18" s="3"/>
      <c r="H18" s="36"/>
    </row>
    <row r="19" spans="1:8" ht="12.75">
      <c r="A19" t="s">
        <v>167</v>
      </c>
      <c r="C19" s="3"/>
      <c r="H19" s="36"/>
    </row>
    <row r="20" spans="1:8" ht="12.75">
      <c r="A20" t="s">
        <v>168</v>
      </c>
      <c r="C20" s="3"/>
      <c r="H20" s="36"/>
    </row>
    <row r="21" spans="1:8" ht="12.75">
      <c r="A21" t="s">
        <v>169</v>
      </c>
      <c r="C21" s="3"/>
      <c r="G21" s="36"/>
      <c r="H21" s="36"/>
    </row>
    <row r="22" spans="3:8" ht="12.75">
      <c r="C22" s="3"/>
      <c r="G22" s="36"/>
      <c r="H22" s="36"/>
    </row>
    <row r="23" spans="3:8" ht="12.75">
      <c r="C23" s="3"/>
      <c r="G23" s="36"/>
      <c r="H23" s="36"/>
    </row>
    <row r="24" spans="1:8" ht="12.75">
      <c r="A24">
        <v>900</v>
      </c>
      <c r="B24">
        <v>90017</v>
      </c>
      <c r="C24" s="3" t="s">
        <v>91</v>
      </c>
      <c r="D24" s="3"/>
      <c r="E24" s="3"/>
      <c r="F24" s="3"/>
      <c r="G24" s="36">
        <v>38000</v>
      </c>
      <c r="H24" s="36">
        <v>38000</v>
      </c>
    </row>
    <row r="25" spans="3:8" ht="12.75">
      <c r="C25" s="3" t="s">
        <v>111</v>
      </c>
      <c r="D25" s="3"/>
      <c r="E25" s="3"/>
      <c r="F25" s="3"/>
      <c r="G25" s="36"/>
      <c r="H25" s="36"/>
    </row>
    <row r="26" spans="3:8" ht="12.75">
      <c r="C26" s="3"/>
      <c r="D26" s="3"/>
      <c r="E26" s="3"/>
      <c r="F26" s="3"/>
      <c r="G26" s="36"/>
      <c r="H26" s="36"/>
    </row>
    <row r="27" spans="1:8" ht="12.75">
      <c r="A27" t="s">
        <v>106</v>
      </c>
      <c r="C27" s="3"/>
      <c r="D27" s="3"/>
      <c r="E27" s="3"/>
      <c r="F27" s="3"/>
      <c r="G27" s="36"/>
      <c r="H27" s="36"/>
    </row>
    <row r="28" spans="1:8" ht="12.75">
      <c r="A28" t="s">
        <v>152</v>
      </c>
      <c r="C28" s="3"/>
      <c r="D28" s="3"/>
      <c r="E28" s="3"/>
      <c r="F28" s="3"/>
      <c r="G28" s="36"/>
      <c r="H28" s="36"/>
    </row>
    <row r="29" spans="3:8" ht="12.75">
      <c r="C29" s="3"/>
      <c r="D29" s="3"/>
      <c r="E29" s="3"/>
      <c r="F29" s="3"/>
      <c r="G29" s="36"/>
      <c r="H29" s="36"/>
    </row>
    <row r="30" spans="3:8" ht="12.75">
      <c r="C30" s="3"/>
      <c r="D30" s="3"/>
      <c r="E30" s="3"/>
      <c r="F30" s="3"/>
      <c r="G30" s="36"/>
      <c r="H30" s="36"/>
    </row>
    <row r="31" spans="1:8" ht="12.75">
      <c r="A31">
        <v>900</v>
      </c>
      <c r="B31">
        <v>90017</v>
      </c>
      <c r="C31" s="3" t="s">
        <v>92</v>
      </c>
      <c r="D31" s="3"/>
      <c r="E31" s="3"/>
      <c r="F31" s="3"/>
      <c r="G31" s="36"/>
      <c r="H31" s="36"/>
    </row>
    <row r="32" spans="1:8" ht="12.75">
      <c r="A32" t="s">
        <v>87</v>
      </c>
      <c r="C32" s="3" t="s">
        <v>93</v>
      </c>
      <c r="D32" s="3"/>
      <c r="E32" s="3"/>
      <c r="F32" s="3"/>
      <c r="G32" s="36">
        <v>790000</v>
      </c>
      <c r="H32" s="36">
        <v>789302.87</v>
      </c>
    </row>
    <row r="33" spans="3:8" ht="12.75">
      <c r="C33" s="3"/>
      <c r="D33" s="3"/>
      <c r="E33" s="3"/>
      <c r="F33" s="3"/>
      <c r="G33" s="36"/>
      <c r="H33" s="36"/>
    </row>
    <row r="34" spans="3:8" ht="12.75">
      <c r="C34" s="3"/>
      <c r="D34" s="3"/>
      <c r="E34" s="3"/>
      <c r="F34" s="3"/>
      <c r="G34" s="36"/>
      <c r="H34" s="36"/>
    </row>
    <row r="35" spans="1:8" ht="12.75">
      <c r="A35" t="s">
        <v>105</v>
      </c>
      <c r="C35" s="3"/>
      <c r="D35" s="3"/>
      <c r="E35" s="3"/>
      <c r="F35" s="3"/>
      <c r="G35" s="36"/>
      <c r="H35" s="36"/>
    </row>
    <row r="36" spans="1:8" ht="12.75">
      <c r="A36" t="s">
        <v>153</v>
      </c>
      <c r="C36" s="3"/>
      <c r="D36" s="3"/>
      <c r="E36" s="3"/>
      <c r="F36" s="3"/>
      <c r="G36" s="36"/>
      <c r="H36" s="36"/>
    </row>
    <row r="37" spans="1:8" ht="12.75">
      <c r="A37" t="s">
        <v>154</v>
      </c>
      <c r="C37" s="3"/>
      <c r="D37" s="3"/>
      <c r="E37" s="3"/>
      <c r="F37" s="3"/>
      <c r="G37" s="36"/>
      <c r="H37" s="36"/>
    </row>
    <row r="38" spans="1:8" ht="12.75">
      <c r="A38" t="s">
        <v>155</v>
      </c>
      <c r="B38" s="3" t="s">
        <v>156</v>
      </c>
      <c r="C38" s="3"/>
      <c r="D38" s="3"/>
      <c r="E38" s="3"/>
      <c r="F38" s="3"/>
      <c r="G38" s="36"/>
      <c r="H38" s="36"/>
    </row>
    <row r="39" spans="2:8" ht="12.75">
      <c r="B39" s="3" t="s">
        <v>157</v>
      </c>
      <c r="C39" s="3"/>
      <c r="D39" s="3"/>
      <c r="E39" s="3"/>
      <c r="F39" s="3"/>
      <c r="G39" s="36"/>
      <c r="H39" s="36"/>
    </row>
    <row r="40" spans="1:8" ht="12.75">
      <c r="A40" t="s">
        <v>158</v>
      </c>
      <c r="B40" s="3"/>
      <c r="C40" s="3"/>
      <c r="D40" s="3"/>
      <c r="E40" s="3"/>
      <c r="F40" s="3"/>
      <c r="G40" s="36"/>
      <c r="H40" s="36"/>
    </row>
    <row r="41" spans="2:8" ht="12.75">
      <c r="B41" s="3" t="s">
        <v>159</v>
      </c>
      <c r="C41" s="3"/>
      <c r="D41" s="3"/>
      <c r="E41" s="3"/>
      <c r="F41" s="3"/>
      <c r="G41" s="36"/>
      <c r="H41" s="36"/>
    </row>
    <row r="42" spans="2:8" ht="12.75">
      <c r="B42" s="3" t="s">
        <v>161</v>
      </c>
      <c r="C42" s="3"/>
      <c r="D42" s="3"/>
      <c r="E42" s="3"/>
      <c r="F42" s="3"/>
      <c r="G42" s="36"/>
      <c r="H42" s="36"/>
    </row>
    <row r="43" spans="1:8" ht="12.75">
      <c r="A43" t="s">
        <v>160</v>
      </c>
      <c r="B43" s="3"/>
      <c r="C43" s="3"/>
      <c r="D43" s="3"/>
      <c r="E43" s="3"/>
      <c r="F43" s="3"/>
      <c r="G43" s="36"/>
      <c r="H43" s="36"/>
    </row>
    <row r="44" spans="2:8" ht="12.75">
      <c r="B44" s="3" t="s">
        <v>161</v>
      </c>
      <c r="C44" s="3"/>
      <c r="D44" s="3"/>
      <c r="E44" s="3"/>
      <c r="F44" s="3"/>
      <c r="G44" s="36"/>
      <c r="H44" s="36"/>
    </row>
    <row r="45" spans="2:8" ht="12.75">
      <c r="B45" s="3" t="s">
        <v>162</v>
      </c>
      <c r="C45" s="3"/>
      <c r="D45" s="3"/>
      <c r="E45" s="3"/>
      <c r="F45" s="3"/>
      <c r="G45" s="36"/>
      <c r="H45" s="36"/>
    </row>
    <row r="46" spans="1:8" ht="12.75">
      <c r="A46" t="s">
        <v>163</v>
      </c>
      <c r="B46" s="3"/>
      <c r="C46" s="3"/>
      <c r="D46" s="3"/>
      <c r="E46" s="3"/>
      <c r="F46" s="3"/>
      <c r="G46" s="36"/>
      <c r="H46" s="36"/>
    </row>
    <row r="47" spans="2:8" ht="12.75">
      <c r="B47" s="3" t="s">
        <v>164</v>
      </c>
      <c r="C47" s="3"/>
      <c r="D47" s="3"/>
      <c r="E47" s="3"/>
      <c r="F47" s="3"/>
      <c r="G47" s="36"/>
      <c r="H47" s="36"/>
    </row>
    <row r="48" spans="2:8" ht="12.75">
      <c r="B48" s="3" t="s">
        <v>165</v>
      </c>
      <c r="C48" s="3"/>
      <c r="D48" s="3"/>
      <c r="E48" s="3"/>
      <c r="F48" s="3"/>
      <c r="G48" s="36"/>
      <c r="H48" s="36"/>
    </row>
    <row r="49" spans="1:8" ht="12.75">
      <c r="A49" t="s">
        <v>166</v>
      </c>
      <c r="B49" s="3"/>
      <c r="C49" s="3"/>
      <c r="D49" s="3"/>
      <c r="E49" s="3"/>
      <c r="F49" s="3"/>
      <c r="G49" s="36"/>
      <c r="H49" s="36"/>
    </row>
    <row r="50" spans="3:8" ht="12.75">
      <c r="C50" s="3"/>
      <c r="D50" s="3"/>
      <c r="E50" s="3"/>
      <c r="F50" s="3"/>
      <c r="G50" s="36"/>
      <c r="H50" s="36"/>
    </row>
    <row r="51" spans="1:9" ht="12.75">
      <c r="A51" s="12"/>
      <c r="B51" s="12"/>
      <c r="C51" s="25"/>
      <c r="D51" s="25"/>
      <c r="E51" s="25"/>
      <c r="F51" s="25"/>
      <c r="G51" s="37"/>
      <c r="H51" s="37"/>
      <c r="I51" s="8"/>
    </row>
    <row r="52" spans="1:9" ht="12.75">
      <c r="A52" s="8"/>
      <c r="B52" s="8"/>
      <c r="C52" s="27" t="s">
        <v>31</v>
      </c>
      <c r="D52" s="27"/>
      <c r="E52" s="27"/>
      <c r="F52" s="27"/>
      <c r="G52" s="38">
        <f>SUM(G15+G24+G32)</f>
        <v>1098000</v>
      </c>
      <c r="H52" s="38">
        <f>H15+H24+H32</f>
        <v>1097302.87</v>
      </c>
      <c r="I52" s="8"/>
    </row>
    <row r="53" spans="1:9" ht="12.75">
      <c r="A53" s="13"/>
      <c r="B53" s="13"/>
      <c r="C53" s="28"/>
      <c r="D53" s="28"/>
      <c r="E53" s="28"/>
      <c r="F53" s="28"/>
      <c r="G53" s="39"/>
      <c r="H53" s="39"/>
      <c r="I53" s="8"/>
    </row>
    <row r="54" spans="3:8" ht="12.75">
      <c r="C54" s="3"/>
      <c r="D54" s="3"/>
      <c r="E54" s="3"/>
      <c r="F54" s="3"/>
      <c r="G54" s="36"/>
      <c r="H54" s="36"/>
    </row>
    <row r="55" spans="2:8" ht="12.75">
      <c r="B55" s="3" t="s">
        <v>170</v>
      </c>
      <c r="D55" s="3"/>
      <c r="E55" s="3"/>
      <c r="F55" s="3"/>
      <c r="G55" s="36"/>
      <c r="H55" s="36"/>
    </row>
    <row r="56" spans="3:8" ht="12.75">
      <c r="C56" s="3"/>
      <c r="D56" s="3"/>
      <c r="E56" s="3"/>
      <c r="F56" s="3"/>
      <c r="G56" s="36"/>
      <c r="H56" s="36"/>
    </row>
    <row r="57" spans="3:8" ht="12.75">
      <c r="C57" s="3"/>
      <c r="D57" s="3"/>
      <c r="E57" s="3"/>
      <c r="F57" s="3"/>
      <c r="G57" s="36"/>
      <c r="H57" s="36"/>
    </row>
    <row r="58" spans="3:8" ht="12.75">
      <c r="C58" s="3"/>
      <c r="D58" s="3"/>
      <c r="E58" s="3"/>
      <c r="F58" s="3"/>
      <c r="G58" s="36"/>
      <c r="H58" s="36"/>
    </row>
    <row r="59" spans="3:8" ht="12.75">
      <c r="C59" s="3"/>
      <c r="D59" s="3"/>
      <c r="E59" s="3"/>
      <c r="F59" s="3"/>
      <c r="G59" s="36"/>
      <c r="H59" s="36"/>
    </row>
    <row r="60" spans="3:8" ht="12.75">
      <c r="C60" s="3"/>
      <c r="D60" s="3"/>
      <c r="E60" s="3"/>
      <c r="F60" s="3"/>
      <c r="G60" s="36"/>
      <c r="H60" s="36"/>
    </row>
    <row r="61" spans="3:8" ht="12.75">
      <c r="C61" s="3"/>
      <c r="D61" s="3"/>
      <c r="E61" s="3"/>
      <c r="F61" s="3"/>
      <c r="G61" s="36"/>
      <c r="H61" s="36"/>
    </row>
    <row r="62" spans="7:8" ht="12.75">
      <c r="G62" s="36"/>
      <c r="H62" s="36"/>
    </row>
    <row r="63" spans="7:8" ht="12.75">
      <c r="G63" s="36"/>
      <c r="H63" s="36"/>
    </row>
    <row r="64" ht="12.75">
      <c r="G64" s="36"/>
    </row>
    <row r="65" ht="12.75">
      <c r="G65" s="36"/>
    </row>
    <row r="66" ht="12.75">
      <c r="G66" s="36"/>
    </row>
    <row r="67" ht="12.75">
      <c r="G67" s="36"/>
    </row>
    <row r="68" ht="12.75">
      <c r="G68" s="36"/>
    </row>
    <row r="69" ht="12.75">
      <c r="G69" s="36"/>
    </row>
    <row r="70" ht="12.75">
      <c r="G70" s="36"/>
    </row>
    <row r="71" ht="12.75">
      <c r="G71" s="36"/>
    </row>
    <row r="72" ht="12.75">
      <c r="G72" s="36"/>
    </row>
    <row r="73" ht="12.75">
      <c r="G73" s="36"/>
    </row>
    <row r="74" ht="12.75">
      <c r="G74" s="36"/>
    </row>
    <row r="75" ht="12.75">
      <c r="G75" s="36"/>
    </row>
    <row r="76" ht="12.75">
      <c r="G76" s="36"/>
    </row>
    <row r="77" ht="12.75">
      <c r="G77" s="36"/>
    </row>
    <row r="78" ht="12.75">
      <c r="G78" s="36"/>
    </row>
    <row r="79" ht="12.75">
      <c r="G79" s="36"/>
    </row>
    <row r="80" ht="12.75">
      <c r="G80" s="36"/>
    </row>
    <row r="81" ht="12.75">
      <c r="G81" s="36"/>
    </row>
    <row r="82" ht="12.75">
      <c r="G82" s="36"/>
    </row>
    <row r="83" ht="12.75">
      <c r="G83" s="36"/>
    </row>
    <row r="84" ht="12.75">
      <c r="G84" s="36"/>
    </row>
    <row r="85" ht="12.75">
      <c r="G85" s="36"/>
    </row>
    <row r="86" ht="12.75">
      <c r="G86" s="36"/>
    </row>
    <row r="87" ht="12.75">
      <c r="G87" s="36"/>
    </row>
  </sheetData>
  <mergeCells count="6">
    <mergeCell ref="G10:H10"/>
    <mergeCell ref="C11:F11"/>
    <mergeCell ref="A2:H2"/>
    <mergeCell ref="A4:H4"/>
    <mergeCell ref="A6:H6"/>
    <mergeCell ref="A8:H8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43" sqref="B43"/>
    </sheetView>
  </sheetViews>
  <sheetFormatPr defaultColWidth="9.140625" defaultRowHeight="12.75"/>
  <cols>
    <col min="1" max="1" width="8.140625" style="0" customWidth="1"/>
    <col min="2" max="2" width="9.7109375" style="0" bestFit="1" customWidth="1"/>
    <col min="7" max="7" width="9.8515625" style="0" customWidth="1"/>
    <col min="8" max="8" width="10.00390625" style="0" customWidth="1"/>
  </cols>
  <sheetData>
    <row r="1" ht="12.75">
      <c r="A1" s="1"/>
    </row>
    <row r="3" spans="1:9" ht="19.5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</row>
    <row r="5" spans="1:9" ht="15.75">
      <c r="A5" s="44" t="s">
        <v>1</v>
      </c>
      <c r="B5" s="44"/>
      <c r="C5" s="44"/>
      <c r="D5" s="44"/>
      <c r="E5" s="44"/>
      <c r="F5" s="44"/>
      <c r="G5" s="44"/>
      <c r="H5" s="44"/>
      <c r="I5" s="44"/>
    </row>
    <row r="7" spans="1:9" ht="15.75">
      <c r="A7" s="44" t="s">
        <v>116</v>
      </c>
      <c r="B7" s="44"/>
      <c r="C7" s="44"/>
      <c r="D7" s="44"/>
      <c r="E7" s="44"/>
      <c r="F7" s="44"/>
      <c r="G7" s="44"/>
      <c r="H7" s="44"/>
      <c r="I7" s="44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8"/>
      <c r="B10" s="8"/>
      <c r="C10" s="8"/>
      <c r="D10" s="8"/>
      <c r="E10" s="8"/>
      <c r="F10" s="8"/>
      <c r="G10" s="8"/>
      <c r="H10" s="8"/>
      <c r="I10" s="8"/>
    </row>
    <row r="11" spans="1:9" ht="12.75">
      <c r="A11" s="12"/>
      <c r="B11" s="12"/>
      <c r="C11" s="12"/>
      <c r="D11" s="12"/>
      <c r="E11" s="12"/>
      <c r="F11" s="12"/>
      <c r="G11" s="42" t="s">
        <v>4</v>
      </c>
      <c r="H11" s="42"/>
      <c r="I11" s="16"/>
    </row>
    <row r="12" spans="1:9" ht="12.75">
      <c r="A12" s="9" t="s">
        <v>2</v>
      </c>
      <c r="B12" s="43" t="s">
        <v>3</v>
      </c>
      <c r="C12" s="43"/>
      <c r="D12" s="43"/>
      <c r="E12" s="43"/>
      <c r="F12" s="8"/>
      <c r="G12" s="9" t="s">
        <v>5</v>
      </c>
      <c r="H12" s="8" t="s">
        <v>6</v>
      </c>
      <c r="I12" s="8"/>
    </row>
    <row r="13" spans="1:9" ht="12.75">
      <c r="A13" s="13"/>
      <c r="B13" s="13"/>
      <c r="C13" s="13"/>
      <c r="D13" s="13"/>
      <c r="E13" s="13"/>
      <c r="F13" s="13"/>
      <c r="G13" s="13"/>
      <c r="H13" s="13"/>
      <c r="I13" s="13"/>
    </row>
    <row r="15" spans="1:8" ht="12.75">
      <c r="A15" s="4" t="s">
        <v>7</v>
      </c>
      <c r="B15" t="s">
        <v>8</v>
      </c>
      <c r="G15" s="7">
        <f>SUM(G16:G18)</f>
        <v>6147</v>
      </c>
      <c r="H15" s="7">
        <f>SUM(H16:H18)</f>
        <v>6010</v>
      </c>
    </row>
    <row r="16" spans="2:8" ht="12.75">
      <c r="B16" s="3" t="s">
        <v>9</v>
      </c>
      <c r="G16" s="7">
        <v>6053</v>
      </c>
      <c r="H16" s="6">
        <v>5913</v>
      </c>
    </row>
    <row r="17" spans="2:8" ht="12.75">
      <c r="B17" s="3" t="s">
        <v>10</v>
      </c>
      <c r="C17" s="3"/>
      <c r="G17" s="7">
        <v>72</v>
      </c>
      <c r="H17" s="6">
        <v>77</v>
      </c>
    </row>
    <row r="18" spans="2:8" ht="12.75">
      <c r="B18" s="3" t="s">
        <v>11</v>
      </c>
      <c r="C18" s="3"/>
      <c r="G18" s="7">
        <v>22</v>
      </c>
      <c r="H18" s="6">
        <v>20</v>
      </c>
    </row>
    <row r="19" spans="1:8" ht="12.75">
      <c r="A19" s="4" t="s">
        <v>12</v>
      </c>
      <c r="B19" s="3" t="s">
        <v>13</v>
      </c>
      <c r="C19" s="3"/>
      <c r="G19" s="7">
        <f>SUM(G20:G21)</f>
        <v>2374</v>
      </c>
      <c r="H19" s="7">
        <f>SUM(H20:H21)</f>
        <v>2394</v>
      </c>
    </row>
    <row r="20" spans="2:8" ht="12.75">
      <c r="B20" s="3" t="s">
        <v>14</v>
      </c>
      <c r="C20" s="3"/>
      <c r="G20" s="7">
        <v>2356</v>
      </c>
      <c r="H20" s="6">
        <v>2376</v>
      </c>
    </row>
    <row r="21" spans="2:8" ht="12.75">
      <c r="B21" s="3" t="s">
        <v>15</v>
      </c>
      <c r="C21" s="3"/>
      <c r="G21" s="7">
        <v>18</v>
      </c>
      <c r="H21" s="6">
        <v>18</v>
      </c>
    </row>
    <row r="22" spans="1:8" ht="12.75">
      <c r="A22" s="4" t="s">
        <v>16</v>
      </c>
      <c r="B22" s="3" t="s">
        <v>17</v>
      </c>
      <c r="G22" s="7">
        <f>SUM(G23:G26)</f>
        <v>2176</v>
      </c>
      <c r="H22" s="7">
        <f>SUM(H23:H26)</f>
        <v>2218</v>
      </c>
    </row>
    <row r="23" spans="2:8" ht="12.75">
      <c r="B23" s="3" t="s">
        <v>18</v>
      </c>
      <c r="G23" s="7">
        <v>1582</v>
      </c>
      <c r="H23" s="6">
        <v>1621</v>
      </c>
    </row>
    <row r="24" spans="2:8" ht="12.75">
      <c r="B24" s="3" t="s">
        <v>19</v>
      </c>
      <c r="C24" s="3"/>
      <c r="D24" s="3"/>
      <c r="G24" s="7">
        <v>504</v>
      </c>
      <c r="H24" s="6">
        <v>498</v>
      </c>
    </row>
    <row r="25" spans="2:8" ht="12.75">
      <c r="B25" s="3" t="s">
        <v>20</v>
      </c>
      <c r="C25" s="3"/>
      <c r="D25" s="3"/>
      <c r="G25" s="7">
        <v>74</v>
      </c>
      <c r="H25" s="6">
        <v>82</v>
      </c>
    </row>
    <row r="26" spans="2:8" ht="12.75">
      <c r="B26" s="3" t="s">
        <v>21</v>
      </c>
      <c r="C26" s="3"/>
      <c r="D26" s="3"/>
      <c r="G26" s="7">
        <v>16</v>
      </c>
      <c r="H26" s="6">
        <v>17</v>
      </c>
    </row>
    <row r="27" spans="1:8" ht="12.75">
      <c r="A27" s="4" t="s">
        <v>22</v>
      </c>
      <c r="B27" s="3" t="s">
        <v>23</v>
      </c>
      <c r="C27" s="3"/>
      <c r="D27" s="3"/>
      <c r="G27" s="7">
        <v>700</v>
      </c>
      <c r="H27" s="6">
        <v>695</v>
      </c>
    </row>
    <row r="28" spans="2:7" ht="12.75">
      <c r="B28" s="3"/>
      <c r="C28" s="3"/>
      <c r="D28" s="3"/>
      <c r="G28" s="7"/>
    </row>
    <row r="29" spans="1:9" ht="21" customHeight="1">
      <c r="A29" s="10"/>
      <c r="B29" s="15" t="s">
        <v>24</v>
      </c>
      <c r="C29" s="15"/>
      <c r="D29" s="15"/>
      <c r="E29" s="10"/>
      <c r="F29" s="10"/>
      <c r="G29" s="14">
        <f>SUM(G15+G19+G22+G27)</f>
        <v>11397</v>
      </c>
      <c r="H29" s="11">
        <f>SUM(H15+H19+H22+H27)</f>
        <v>11317</v>
      </c>
      <c r="I29" s="10"/>
    </row>
    <row r="30" ht="12.75">
      <c r="G30" s="7"/>
    </row>
    <row r="31" spans="1:8" ht="12.75">
      <c r="A31" s="4" t="s">
        <v>43</v>
      </c>
      <c r="B31" s="5" t="s">
        <v>26</v>
      </c>
      <c r="G31" s="7">
        <v>40</v>
      </c>
      <c r="H31">
        <v>40</v>
      </c>
    </row>
    <row r="32" spans="1:8" ht="12.75">
      <c r="A32" s="4" t="s">
        <v>25</v>
      </c>
      <c r="B32" s="5" t="s">
        <v>28</v>
      </c>
      <c r="G32" s="7">
        <v>40</v>
      </c>
      <c r="H32">
        <v>41</v>
      </c>
    </row>
    <row r="33" spans="1:8" ht="12.75">
      <c r="A33" s="4" t="s">
        <v>27</v>
      </c>
      <c r="B33" s="5" t="s">
        <v>30</v>
      </c>
      <c r="G33" s="7">
        <v>1050</v>
      </c>
      <c r="H33">
        <v>1050</v>
      </c>
    </row>
    <row r="34" ht="12.75">
      <c r="G34" s="7"/>
    </row>
    <row r="35" spans="1:9" ht="21" customHeight="1">
      <c r="A35" s="10"/>
      <c r="B35" s="10" t="s">
        <v>31</v>
      </c>
      <c r="C35" s="10"/>
      <c r="D35" s="10"/>
      <c r="E35" s="10"/>
      <c r="F35" s="10"/>
      <c r="G35" s="14">
        <f>SUM(G29:G33)</f>
        <v>12527</v>
      </c>
      <c r="H35" s="11">
        <f>SUM(H29:H33)</f>
        <v>12448</v>
      </c>
      <c r="I35" s="10"/>
    </row>
    <row r="36" ht="12.75">
      <c r="G36" s="7"/>
    </row>
    <row r="37" spans="2:7" ht="12.75">
      <c r="B37" t="s">
        <v>32</v>
      </c>
      <c r="G37" s="7"/>
    </row>
    <row r="38" spans="2:8" ht="12.75">
      <c r="B38" t="s">
        <v>33</v>
      </c>
      <c r="G38">
        <v>-215</v>
      </c>
      <c r="H38">
        <v>-215</v>
      </c>
    </row>
    <row r="39" ht="12.75">
      <c r="G39" s="7"/>
    </row>
    <row r="40" spans="1:9" ht="21" customHeight="1">
      <c r="A40" s="10"/>
      <c r="B40" s="10" t="s">
        <v>34</v>
      </c>
      <c r="C40" s="10"/>
      <c r="D40" s="10"/>
      <c r="E40" s="10"/>
      <c r="F40" s="10"/>
      <c r="G40" s="14">
        <f>SUM(G35+G38)</f>
        <v>12312</v>
      </c>
      <c r="H40" s="11">
        <f>SUM(H35+H38)</f>
        <v>12233</v>
      </c>
      <c r="I40" s="10"/>
    </row>
    <row r="42" ht="12.75">
      <c r="B42" t="s">
        <v>151</v>
      </c>
    </row>
  </sheetData>
  <mergeCells count="5">
    <mergeCell ref="G11:H11"/>
    <mergeCell ref="B12:E12"/>
    <mergeCell ref="A3:I3"/>
    <mergeCell ref="A5:I5"/>
    <mergeCell ref="A7:I7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56"/>
  <sheetViews>
    <sheetView workbookViewId="0" topLeftCell="A1">
      <selection activeCell="B62" sqref="B62:B69"/>
    </sheetView>
  </sheetViews>
  <sheetFormatPr defaultColWidth="9.140625" defaultRowHeight="12.75"/>
  <cols>
    <col min="1" max="1" width="3.140625" style="0" customWidth="1"/>
    <col min="7" max="7" width="15.28125" style="0" customWidth="1"/>
    <col min="9" max="9" width="3.57421875" style="0" customWidth="1"/>
    <col min="10" max="10" width="11.00390625" style="0" customWidth="1"/>
    <col min="11" max="11" width="9.140625" style="0" hidden="1" customWidth="1"/>
  </cols>
  <sheetData>
    <row r="3" spans="1:10" ht="15.75">
      <c r="A3" s="44" t="s">
        <v>47</v>
      </c>
      <c r="B3" s="44"/>
      <c r="C3" s="44"/>
      <c r="D3" s="44"/>
      <c r="E3" s="44"/>
      <c r="F3" s="44"/>
      <c r="G3" s="44"/>
      <c r="H3" s="44"/>
      <c r="I3" s="44"/>
      <c r="J3" s="44"/>
    </row>
    <row r="5" spans="1:10" ht="15.75">
      <c r="A5" s="44" t="s">
        <v>36</v>
      </c>
      <c r="B5" s="44"/>
      <c r="C5" s="44"/>
      <c r="D5" s="44"/>
      <c r="E5" s="44"/>
      <c r="F5" s="44"/>
      <c r="G5" s="44"/>
      <c r="H5" s="44"/>
      <c r="I5" s="44"/>
      <c r="J5" s="44"/>
    </row>
    <row r="7" spans="1:10" ht="15.75">
      <c r="A7" s="44" t="s">
        <v>37</v>
      </c>
      <c r="B7" s="44"/>
      <c r="C7" s="44"/>
      <c r="D7" s="44"/>
      <c r="E7" s="44"/>
      <c r="F7" s="44"/>
      <c r="G7" s="44"/>
      <c r="H7" s="44"/>
      <c r="I7" s="44"/>
      <c r="J7" s="44"/>
    </row>
    <row r="9" spans="1:10" ht="15.75">
      <c r="A9" s="44" t="s">
        <v>117</v>
      </c>
      <c r="B9" s="44"/>
      <c r="C9" s="44"/>
      <c r="D9" s="44"/>
      <c r="E9" s="44"/>
      <c r="F9" s="44"/>
      <c r="G9" s="44"/>
      <c r="H9" s="44"/>
      <c r="I9" s="44"/>
      <c r="J9" s="44"/>
    </row>
    <row r="11" ht="12.75">
      <c r="J11" s="32" t="s">
        <v>100</v>
      </c>
    </row>
    <row r="12" spans="1:10" ht="12.75">
      <c r="A12" s="12"/>
      <c r="B12" s="12"/>
      <c r="C12" s="12"/>
      <c r="D12" s="12"/>
      <c r="E12" s="12"/>
      <c r="F12" s="12"/>
      <c r="G12" s="12"/>
      <c r="H12" s="47" t="s">
        <v>94</v>
      </c>
      <c r="I12" s="18"/>
      <c r="J12" s="47" t="s">
        <v>95</v>
      </c>
    </row>
    <row r="13" spans="1:10" ht="12.75">
      <c r="A13" s="9" t="s">
        <v>2</v>
      </c>
      <c r="B13" s="50" t="s">
        <v>3</v>
      </c>
      <c r="C13" s="50"/>
      <c r="D13" s="50"/>
      <c r="E13" s="50"/>
      <c r="F13" s="50"/>
      <c r="G13" s="50"/>
      <c r="H13" s="48"/>
      <c r="I13" s="19"/>
      <c r="J13" s="48"/>
    </row>
    <row r="14" spans="1:10" ht="12.75">
      <c r="A14" s="13"/>
      <c r="B14" s="13"/>
      <c r="C14" s="13"/>
      <c r="D14" s="13"/>
      <c r="E14" s="13"/>
      <c r="F14" s="13"/>
      <c r="G14" s="13"/>
      <c r="H14" s="49"/>
      <c r="I14" s="20"/>
      <c r="J14" s="49"/>
    </row>
    <row r="16" spans="1:10" ht="12.75">
      <c r="A16" s="21" t="s">
        <v>7</v>
      </c>
      <c r="B16" s="21" t="s">
        <v>48</v>
      </c>
      <c r="H16" s="22">
        <f>SUM(H18+H37+H55)</f>
        <v>6147</v>
      </c>
      <c r="J16" s="22">
        <f>SUM(J18+J37+J55)</f>
        <v>6133</v>
      </c>
    </row>
    <row r="17" spans="8:10" ht="12.75">
      <c r="H17" s="6"/>
      <c r="J17" s="6"/>
    </row>
    <row r="18" spans="2:10" ht="12.75">
      <c r="B18" t="s">
        <v>49</v>
      </c>
      <c r="H18" s="6">
        <v>4264</v>
      </c>
      <c r="J18" s="6">
        <v>4352</v>
      </c>
    </row>
    <row r="19" spans="2:10" ht="12.75">
      <c r="B19" s="3" t="s">
        <v>50</v>
      </c>
      <c r="C19" s="3"/>
      <c r="D19" s="3"/>
      <c r="E19" s="3"/>
      <c r="F19" s="3"/>
      <c r="G19" s="3"/>
      <c r="H19" s="6"/>
      <c r="J19" s="6"/>
    </row>
    <row r="20" spans="2:10" ht="12.75">
      <c r="B20" s="3" t="s">
        <v>101</v>
      </c>
      <c r="C20" s="3"/>
      <c r="D20" s="3"/>
      <c r="E20" s="3"/>
      <c r="F20" s="3"/>
      <c r="G20" s="3"/>
      <c r="H20" s="6"/>
      <c r="J20" s="6"/>
    </row>
    <row r="21" spans="2:10" ht="12.75">
      <c r="B21" s="3" t="s">
        <v>119</v>
      </c>
      <c r="C21" s="3"/>
      <c r="D21" s="3"/>
      <c r="E21" s="3"/>
      <c r="F21" s="3"/>
      <c r="G21" s="3"/>
      <c r="H21" s="6"/>
      <c r="J21" s="6"/>
    </row>
    <row r="22" spans="2:10" ht="12.75">
      <c r="B22" s="3" t="s">
        <v>120</v>
      </c>
      <c r="C22" s="3"/>
      <c r="D22" s="3"/>
      <c r="E22" s="3"/>
      <c r="F22" s="3"/>
      <c r="G22" s="3"/>
      <c r="H22" s="6"/>
      <c r="J22" s="6"/>
    </row>
    <row r="23" spans="2:10" ht="12.75">
      <c r="B23" s="3" t="s">
        <v>121</v>
      </c>
      <c r="C23" s="3"/>
      <c r="D23" s="3"/>
      <c r="E23" s="3"/>
      <c r="F23" s="3"/>
      <c r="G23" s="3"/>
      <c r="H23" s="6"/>
      <c r="J23" s="6"/>
    </row>
    <row r="24" spans="2:10" ht="12.75">
      <c r="B24" s="3" t="s">
        <v>122</v>
      </c>
      <c r="C24" s="3"/>
      <c r="D24" s="3"/>
      <c r="E24" s="3"/>
      <c r="F24" s="3"/>
      <c r="G24" s="3"/>
      <c r="H24" s="6"/>
      <c r="J24" s="6"/>
    </row>
    <row r="25" spans="2:10" ht="12.75">
      <c r="B25" s="3" t="s">
        <v>123</v>
      </c>
      <c r="C25" s="3"/>
      <c r="D25" s="3"/>
      <c r="E25" s="3"/>
      <c r="F25" s="3"/>
      <c r="G25" s="3"/>
      <c r="H25" s="6"/>
      <c r="J25" s="6"/>
    </row>
    <row r="26" spans="2:10" ht="12.75">
      <c r="B26" s="3" t="s">
        <v>124</v>
      </c>
      <c r="C26" s="3"/>
      <c r="D26" s="3"/>
      <c r="E26" s="3"/>
      <c r="F26" s="3"/>
      <c r="G26" s="3"/>
      <c r="H26" s="6"/>
      <c r="J26" s="6"/>
    </row>
    <row r="27" spans="2:10" ht="12.75">
      <c r="B27" s="3" t="s">
        <v>125</v>
      </c>
      <c r="C27" s="3"/>
      <c r="D27" s="3"/>
      <c r="E27" s="3"/>
      <c r="F27" s="3"/>
      <c r="G27" s="3"/>
      <c r="H27" s="6"/>
      <c r="J27" s="6"/>
    </row>
    <row r="28" spans="2:10" ht="12.75">
      <c r="B28" s="3" t="s">
        <v>126</v>
      </c>
      <c r="C28" s="3"/>
      <c r="D28" s="3"/>
      <c r="E28" s="3"/>
      <c r="F28" s="3"/>
      <c r="G28" s="3"/>
      <c r="H28" s="6"/>
      <c r="J28" s="6"/>
    </row>
    <row r="29" spans="2:10" ht="12.75">
      <c r="B29" s="3" t="s">
        <v>127</v>
      </c>
      <c r="C29" s="3"/>
      <c r="D29" s="3"/>
      <c r="E29" s="3"/>
      <c r="F29" s="3"/>
      <c r="G29" s="3"/>
      <c r="H29" s="6"/>
      <c r="J29" s="6"/>
    </row>
    <row r="30" spans="2:10" ht="12.75">
      <c r="B30" s="3" t="s">
        <v>128</v>
      </c>
      <c r="C30" s="3"/>
      <c r="D30" s="3"/>
      <c r="E30" s="3"/>
      <c r="F30" s="3"/>
      <c r="G30" s="3"/>
      <c r="H30" s="6"/>
      <c r="J30" s="6"/>
    </row>
    <row r="31" spans="2:10" ht="12.75">
      <c r="B31" s="3" t="s">
        <v>139</v>
      </c>
      <c r="C31" s="3"/>
      <c r="D31" s="3"/>
      <c r="E31" s="3"/>
      <c r="F31" s="3"/>
      <c r="G31" s="3"/>
      <c r="H31" s="6"/>
      <c r="J31" s="6"/>
    </row>
    <row r="32" spans="2:10" ht="12.75">
      <c r="B32" s="3" t="s">
        <v>51</v>
      </c>
      <c r="C32" s="3"/>
      <c r="D32" s="3"/>
      <c r="E32" s="3"/>
      <c r="F32" s="3"/>
      <c r="G32" s="3"/>
      <c r="H32" s="6"/>
      <c r="J32" s="6"/>
    </row>
    <row r="33" spans="2:10" ht="12.75">
      <c r="B33" s="3" t="s">
        <v>129</v>
      </c>
      <c r="C33" s="33"/>
      <c r="D33" s="3"/>
      <c r="E33" s="3"/>
      <c r="F33" s="3"/>
      <c r="G33" s="3"/>
      <c r="H33" s="6"/>
      <c r="J33" s="6"/>
    </row>
    <row r="34" spans="2:10" ht="12.75">
      <c r="B34" s="3" t="s">
        <v>52</v>
      </c>
      <c r="C34" s="3"/>
      <c r="D34" s="3"/>
      <c r="E34" s="3"/>
      <c r="F34" s="3"/>
      <c r="G34" s="3"/>
      <c r="H34" s="6"/>
      <c r="J34" s="6"/>
    </row>
    <row r="35" spans="2:10" ht="12.75">
      <c r="B35" s="3"/>
      <c r="C35" s="3"/>
      <c r="D35" s="3"/>
      <c r="E35" s="3"/>
      <c r="F35" s="3"/>
      <c r="G35" s="3"/>
      <c r="H35" s="6"/>
      <c r="J35" s="6"/>
    </row>
    <row r="36" spans="2:10" ht="12.75">
      <c r="B36" s="3"/>
      <c r="C36" s="3"/>
      <c r="D36" s="3"/>
      <c r="E36" s="3"/>
      <c r="F36" s="3"/>
      <c r="G36" s="3"/>
      <c r="H36" s="6"/>
      <c r="J36" s="6"/>
    </row>
    <row r="37" spans="2:10" ht="12.75">
      <c r="B37" s="3" t="s">
        <v>53</v>
      </c>
      <c r="C37" s="3"/>
      <c r="D37" s="3"/>
      <c r="E37" s="3"/>
      <c r="F37" s="3"/>
      <c r="G37" s="3"/>
      <c r="H37" s="6">
        <v>1789</v>
      </c>
      <c r="J37" s="6">
        <v>1674</v>
      </c>
    </row>
    <row r="38" spans="2:10" ht="12.75">
      <c r="B38" s="3" t="s">
        <v>54</v>
      </c>
      <c r="C38" s="3"/>
      <c r="D38" s="3"/>
      <c r="E38" s="3"/>
      <c r="F38" s="3"/>
      <c r="G38" s="3"/>
      <c r="H38" s="6"/>
      <c r="J38" s="6"/>
    </row>
    <row r="39" spans="2:10" ht="12.75">
      <c r="B39" s="3" t="s">
        <v>130</v>
      </c>
      <c r="C39" s="3"/>
      <c r="D39" s="3"/>
      <c r="E39" s="3"/>
      <c r="F39" s="3"/>
      <c r="G39" s="3"/>
      <c r="H39" s="6"/>
      <c r="J39" s="6"/>
    </row>
    <row r="40" spans="2:10" ht="12.75">
      <c r="B40" s="3" t="s">
        <v>131</v>
      </c>
      <c r="C40" s="3"/>
      <c r="D40" s="3"/>
      <c r="E40" s="3"/>
      <c r="F40" s="3"/>
      <c r="G40" s="3"/>
      <c r="H40" s="6"/>
      <c r="J40" s="6"/>
    </row>
    <row r="41" spans="2:10" ht="12.75">
      <c r="B41" s="3" t="s">
        <v>97</v>
      </c>
      <c r="C41" s="3"/>
      <c r="D41" s="3"/>
      <c r="E41" s="3"/>
      <c r="F41" s="3"/>
      <c r="G41" s="3"/>
      <c r="H41" s="6"/>
      <c r="J41" s="6"/>
    </row>
    <row r="42" spans="2:10" ht="12.75">
      <c r="B42" s="3" t="s">
        <v>132</v>
      </c>
      <c r="C42" s="3"/>
      <c r="D42" s="3"/>
      <c r="E42" s="3"/>
      <c r="F42" s="3"/>
      <c r="G42" s="3"/>
      <c r="H42" s="6"/>
      <c r="J42" s="6"/>
    </row>
    <row r="43" spans="2:10" ht="12.75">
      <c r="B43" s="3" t="s">
        <v>107</v>
      </c>
      <c r="C43" s="3"/>
      <c r="D43" s="3"/>
      <c r="E43" s="3"/>
      <c r="F43" s="3"/>
      <c r="G43" s="33"/>
      <c r="H43" s="6"/>
      <c r="J43" s="6"/>
    </row>
    <row r="44" spans="2:10" ht="12.75">
      <c r="B44" s="3" t="s">
        <v>108</v>
      </c>
      <c r="C44" s="3"/>
      <c r="D44" s="33"/>
      <c r="E44" s="3"/>
      <c r="F44" s="3"/>
      <c r="G44" s="3"/>
      <c r="H44" s="6"/>
      <c r="J44" s="6"/>
    </row>
    <row r="45" spans="2:10" ht="12.75">
      <c r="B45" s="3" t="s">
        <v>109</v>
      </c>
      <c r="C45" s="3"/>
      <c r="D45" s="33"/>
      <c r="E45" s="3"/>
      <c r="F45" s="3"/>
      <c r="G45" s="3"/>
      <c r="H45" s="6"/>
      <c r="J45" s="6"/>
    </row>
    <row r="46" spans="2:10" ht="12.75">
      <c r="B46" s="3" t="s">
        <v>133</v>
      </c>
      <c r="C46" s="3"/>
      <c r="D46" s="33"/>
      <c r="E46" s="3"/>
      <c r="F46" s="3"/>
      <c r="G46" s="3"/>
      <c r="H46" s="6"/>
      <c r="J46" s="6"/>
    </row>
    <row r="47" spans="2:10" ht="12.75">
      <c r="B47" s="3" t="s">
        <v>110</v>
      </c>
      <c r="C47" s="3"/>
      <c r="D47" s="3"/>
      <c r="E47" s="3"/>
      <c r="F47" s="3"/>
      <c r="G47" s="3"/>
      <c r="H47" s="6"/>
      <c r="J47" s="6"/>
    </row>
    <row r="48" spans="2:10" ht="12.75">
      <c r="B48" s="3" t="s">
        <v>134</v>
      </c>
      <c r="C48" s="3"/>
      <c r="D48" s="3"/>
      <c r="E48" s="3"/>
      <c r="F48" s="3"/>
      <c r="G48" s="3"/>
      <c r="H48" s="6"/>
      <c r="J48" s="6"/>
    </row>
    <row r="49" spans="2:10" ht="12.75">
      <c r="B49" s="3" t="s">
        <v>135</v>
      </c>
      <c r="C49" s="3"/>
      <c r="D49" s="3"/>
      <c r="E49" s="3"/>
      <c r="F49" s="3"/>
      <c r="G49" s="3"/>
      <c r="H49" s="6"/>
      <c r="J49" s="6"/>
    </row>
    <row r="50" spans="2:10" ht="12.75">
      <c r="B50" s="3" t="s">
        <v>136</v>
      </c>
      <c r="C50" s="3"/>
      <c r="D50" s="3"/>
      <c r="E50" s="3"/>
      <c r="F50" s="3"/>
      <c r="G50" s="3"/>
      <c r="H50" s="6"/>
      <c r="J50" s="6"/>
    </row>
    <row r="51" spans="2:10" ht="12.75">
      <c r="B51" s="3" t="s">
        <v>137</v>
      </c>
      <c r="C51" s="3"/>
      <c r="D51" s="3"/>
      <c r="E51" s="3"/>
      <c r="F51" s="3"/>
      <c r="G51" s="3"/>
      <c r="H51" s="6"/>
      <c r="J51" s="6"/>
    </row>
    <row r="52" spans="2:10" ht="12.75">
      <c r="B52" s="3" t="s">
        <v>138</v>
      </c>
      <c r="C52" s="3"/>
      <c r="D52" s="3"/>
      <c r="E52" s="3"/>
      <c r="F52" s="3"/>
      <c r="G52" s="3"/>
      <c r="H52" s="6"/>
      <c r="J52" s="6"/>
    </row>
    <row r="53" spans="2:10" ht="12.75">
      <c r="B53" s="3" t="s">
        <v>140</v>
      </c>
      <c r="C53" s="3"/>
      <c r="D53" s="3"/>
      <c r="E53" s="3"/>
      <c r="F53" s="3"/>
      <c r="G53" s="3"/>
      <c r="H53" s="6"/>
      <c r="J53" s="6"/>
    </row>
    <row r="54" spans="2:10" ht="12.75">
      <c r="B54" s="3"/>
      <c r="C54" s="3"/>
      <c r="D54" s="3"/>
      <c r="E54" s="3"/>
      <c r="F54" s="3"/>
      <c r="G54" s="3"/>
      <c r="H54" s="6"/>
      <c r="J54" s="6"/>
    </row>
    <row r="55" spans="2:10" ht="12.75">
      <c r="B55" s="3" t="s">
        <v>55</v>
      </c>
      <c r="C55" s="3"/>
      <c r="D55" s="3"/>
      <c r="E55" s="3"/>
      <c r="F55" s="3"/>
      <c r="G55" s="3"/>
      <c r="H55" s="6">
        <v>94</v>
      </c>
      <c r="J55" s="6">
        <v>107</v>
      </c>
    </row>
    <row r="56" spans="2:10" ht="12.75">
      <c r="B56" s="33" t="s">
        <v>102</v>
      </c>
      <c r="C56" s="3"/>
      <c r="D56" s="3"/>
      <c r="E56" s="3"/>
      <c r="F56" s="3"/>
      <c r="G56" s="3"/>
      <c r="H56" s="6"/>
      <c r="J56" s="6"/>
    </row>
    <row r="57" spans="2:10" ht="12.75">
      <c r="B57" s="3" t="s">
        <v>141</v>
      </c>
      <c r="C57" s="3"/>
      <c r="D57" s="3"/>
      <c r="E57" s="33"/>
      <c r="F57" s="3"/>
      <c r="G57" s="3"/>
      <c r="H57" s="6"/>
      <c r="J57" s="6"/>
    </row>
    <row r="58" spans="2:10" ht="12.75">
      <c r="B58" s="3" t="s">
        <v>96</v>
      </c>
      <c r="C58" s="3"/>
      <c r="D58" s="3"/>
      <c r="E58" s="3"/>
      <c r="F58" s="3"/>
      <c r="G58" s="3"/>
      <c r="H58" s="6"/>
      <c r="J58" s="6"/>
    </row>
    <row r="59" spans="2:10" ht="12.75">
      <c r="B59" s="3"/>
      <c r="C59" s="3"/>
      <c r="D59" s="3"/>
      <c r="E59" s="3"/>
      <c r="F59" s="3"/>
      <c r="G59" s="3"/>
      <c r="H59" s="6"/>
      <c r="J59" s="6"/>
    </row>
    <row r="60" spans="2:10" ht="12.75">
      <c r="B60" s="3"/>
      <c r="C60" s="3"/>
      <c r="D60" s="3"/>
      <c r="E60" s="3"/>
      <c r="F60" s="3"/>
      <c r="G60" s="3"/>
      <c r="H60" s="6"/>
      <c r="J60" s="6"/>
    </row>
    <row r="61" spans="2:10" ht="12.75">
      <c r="B61" s="3"/>
      <c r="C61" s="3"/>
      <c r="D61" s="3"/>
      <c r="E61" s="3"/>
      <c r="F61" s="3"/>
      <c r="G61" s="3"/>
      <c r="H61" s="6"/>
      <c r="J61" s="6"/>
    </row>
    <row r="62" spans="2:10" ht="12.75">
      <c r="B62" s="3"/>
      <c r="C62" s="3"/>
      <c r="D62" s="3"/>
      <c r="E62" s="3"/>
      <c r="F62" s="3"/>
      <c r="G62" s="3"/>
      <c r="H62" s="6"/>
      <c r="J62" s="6"/>
    </row>
    <row r="63" spans="1:10" ht="12.75">
      <c r="A63" s="4" t="s">
        <v>12</v>
      </c>
      <c r="B63" s="23" t="s">
        <v>13</v>
      </c>
      <c r="C63" s="3"/>
      <c r="D63" s="3"/>
      <c r="E63" s="3"/>
      <c r="F63" s="3"/>
      <c r="G63" s="3"/>
      <c r="H63" s="22">
        <f>SUM(H65+H78)</f>
        <v>2135</v>
      </c>
      <c r="J63" s="22">
        <f>SUM(J65+J78)</f>
        <v>2215</v>
      </c>
    </row>
    <row r="64" spans="2:10" ht="12.75">
      <c r="B64" s="3"/>
      <c r="C64" s="3"/>
      <c r="D64" s="3"/>
      <c r="E64" s="3"/>
      <c r="F64" s="3"/>
      <c r="G64" s="3"/>
      <c r="H64" s="6"/>
      <c r="J64" s="6"/>
    </row>
    <row r="65" spans="2:10" ht="12.75">
      <c r="B65" s="3" t="s">
        <v>56</v>
      </c>
      <c r="C65" s="3"/>
      <c r="D65" s="3"/>
      <c r="E65" s="3"/>
      <c r="F65" s="3"/>
      <c r="G65" s="3"/>
      <c r="H65" s="6">
        <v>2107</v>
      </c>
      <c r="J65" s="6">
        <v>2178</v>
      </c>
    </row>
    <row r="66" spans="2:10" ht="12.75">
      <c r="B66" s="3" t="s">
        <v>57</v>
      </c>
      <c r="C66" s="3"/>
      <c r="D66" s="3"/>
      <c r="E66" s="3"/>
      <c r="F66" s="3"/>
      <c r="G66" s="3"/>
      <c r="H66" s="6"/>
      <c r="J66" s="6"/>
    </row>
    <row r="67" spans="2:10" ht="12.75">
      <c r="B67" s="3" t="s">
        <v>58</v>
      </c>
      <c r="C67" s="3"/>
      <c r="D67" s="3"/>
      <c r="E67" s="3"/>
      <c r="F67" s="3"/>
      <c r="G67" s="3"/>
      <c r="H67" s="6"/>
      <c r="J67" s="6"/>
    </row>
    <row r="68" spans="2:10" ht="12.75">
      <c r="B68" s="3" t="s">
        <v>59</v>
      </c>
      <c r="C68" s="3"/>
      <c r="D68" s="3"/>
      <c r="E68" s="3"/>
      <c r="F68" s="3"/>
      <c r="G68" s="3"/>
      <c r="H68" s="6"/>
      <c r="J68" s="6"/>
    </row>
    <row r="69" spans="2:10" ht="12.75">
      <c r="B69" s="3" t="s">
        <v>112</v>
      </c>
      <c r="C69" s="3"/>
      <c r="D69" s="3"/>
      <c r="E69" s="3"/>
      <c r="F69" s="3"/>
      <c r="G69" s="3"/>
      <c r="H69" s="6"/>
      <c r="J69" s="6"/>
    </row>
    <row r="70" spans="2:10" ht="12.75">
      <c r="B70" s="3" t="s">
        <v>114</v>
      </c>
      <c r="C70" s="3"/>
      <c r="D70" s="3"/>
      <c r="E70" s="3"/>
      <c r="F70" s="3"/>
      <c r="G70" s="3"/>
      <c r="H70" s="6"/>
      <c r="J70" s="6"/>
    </row>
    <row r="71" spans="2:10" ht="12.75">
      <c r="B71" s="3" t="s">
        <v>113</v>
      </c>
      <c r="C71" s="3"/>
      <c r="D71" s="3"/>
      <c r="E71" s="3"/>
      <c r="F71" s="3"/>
      <c r="G71" s="3"/>
      <c r="H71" s="6"/>
      <c r="J71" s="6"/>
    </row>
    <row r="72" spans="2:10" ht="12.75">
      <c r="B72" s="3" t="s">
        <v>60</v>
      </c>
      <c r="C72" s="3"/>
      <c r="D72" s="3"/>
      <c r="E72" s="3"/>
      <c r="F72" s="3"/>
      <c r="G72" s="3"/>
      <c r="H72" s="6"/>
      <c r="J72" s="6"/>
    </row>
    <row r="73" spans="2:10" ht="12.75">
      <c r="B73" s="3" t="s">
        <v>142</v>
      </c>
      <c r="C73" s="3"/>
      <c r="D73" s="41"/>
      <c r="E73" s="3"/>
      <c r="F73" s="3"/>
      <c r="G73" s="3"/>
      <c r="H73" s="6"/>
      <c r="J73" s="6"/>
    </row>
    <row r="74" spans="2:10" ht="12.75">
      <c r="B74" s="3" t="s">
        <v>61</v>
      </c>
      <c r="C74" s="3"/>
      <c r="D74" s="3"/>
      <c r="E74" s="3"/>
      <c r="F74" s="3"/>
      <c r="G74" s="3"/>
      <c r="H74" s="6"/>
      <c r="J74" s="6"/>
    </row>
    <row r="75" spans="2:10" ht="12.75">
      <c r="B75" s="3" t="s">
        <v>143</v>
      </c>
      <c r="C75" s="3"/>
      <c r="D75" s="3"/>
      <c r="E75" s="3"/>
      <c r="F75" s="3"/>
      <c r="G75" s="41"/>
      <c r="H75" s="6"/>
      <c r="J75" s="6"/>
    </row>
    <row r="76" spans="2:10" ht="12.75">
      <c r="B76" s="3" t="s">
        <v>62</v>
      </c>
      <c r="C76" s="3"/>
      <c r="D76" s="3"/>
      <c r="E76" s="3"/>
      <c r="F76" s="3"/>
      <c r="G76" s="3"/>
      <c r="H76" s="6"/>
      <c r="J76" s="6"/>
    </row>
    <row r="77" spans="2:10" ht="12.75">
      <c r="B77" s="3"/>
      <c r="C77" s="3"/>
      <c r="D77" s="3"/>
      <c r="E77" s="3"/>
      <c r="F77" s="3"/>
      <c r="G77" s="3"/>
      <c r="H77" s="6"/>
      <c r="J77" s="6"/>
    </row>
    <row r="78" spans="2:10" ht="12.75">
      <c r="B78" s="3" t="s">
        <v>103</v>
      </c>
      <c r="C78" s="3"/>
      <c r="D78" s="3"/>
      <c r="E78" s="3"/>
      <c r="F78" s="3"/>
      <c r="G78" s="3"/>
      <c r="H78" s="6">
        <v>28</v>
      </c>
      <c r="J78" s="6">
        <v>37</v>
      </c>
    </row>
    <row r="79" spans="2:10" ht="12.75">
      <c r="B79" s="3" t="s">
        <v>104</v>
      </c>
      <c r="C79" s="3"/>
      <c r="D79" s="3"/>
      <c r="E79" s="3"/>
      <c r="F79" s="3"/>
      <c r="G79" s="3"/>
      <c r="H79" s="6"/>
      <c r="J79" s="6"/>
    </row>
    <row r="80" spans="2:10" ht="12.75">
      <c r="B80" s="3"/>
      <c r="C80" s="3"/>
      <c r="D80" s="3"/>
      <c r="E80" s="3"/>
      <c r="F80" s="3"/>
      <c r="G80" s="3"/>
      <c r="H80" s="6"/>
      <c r="J80" s="6"/>
    </row>
    <row r="81" spans="1:10" ht="12.75">
      <c r="A81" s="4" t="s">
        <v>63</v>
      </c>
      <c r="B81" s="24" t="s">
        <v>42</v>
      </c>
      <c r="C81" s="3"/>
      <c r="D81" s="3"/>
      <c r="E81" s="3"/>
      <c r="F81" s="3"/>
      <c r="G81" s="3"/>
      <c r="H81" s="22">
        <v>3524</v>
      </c>
      <c r="J81" s="22">
        <v>3442</v>
      </c>
    </row>
    <row r="82" spans="2:10" ht="12.75">
      <c r="B82" s="3"/>
      <c r="C82" s="3"/>
      <c r="D82" s="3"/>
      <c r="E82" s="3"/>
      <c r="F82" s="3"/>
      <c r="G82" s="3"/>
      <c r="H82" s="6"/>
      <c r="J82" s="6"/>
    </row>
    <row r="83" spans="2:10" ht="12.75">
      <c r="B83" s="51" t="s">
        <v>64</v>
      </c>
      <c r="C83" s="51"/>
      <c r="D83" s="51"/>
      <c r="E83" s="51"/>
      <c r="F83" s="51"/>
      <c r="G83" s="51"/>
      <c r="H83" s="6"/>
      <c r="J83" s="6"/>
    </row>
    <row r="84" spans="2:10" ht="12.75">
      <c r="B84" s="51" t="s">
        <v>98</v>
      </c>
      <c r="C84" s="51"/>
      <c r="D84" s="51"/>
      <c r="E84" s="51"/>
      <c r="F84" s="51"/>
      <c r="G84" s="51"/>
      <c r="H84" s="6"/>
      <c r="J84" s="6"/>
    </row>
    <row r="85" spans="2:10" ht="12.75">
      <c r="B85" s="51" t="s">
        <v>65</v>
      </c>
      <c r="C85" s="51"/>
      <c r="D85" s="51"/>
      <c r="E85" s="51"/>
      <c r="F85" s="51"/>
      <c r="G85" s="51"/>
      <c r="H85" s="6"/>
      <c r="J85" s="6"/>
    </row>
    <row r="86" spans="2:10" ht="12.75">
      <c r="B86" s="51" t="s">
        <v>66</v>
      </c>
      <c r="C86" s="51"/>
      <c r="D86" s="51"/>
      <c r="E86" s="51"/>
      <c r="F86" s="51"/>
      <c r="G86" s="51"/>
      <c r="H86" s="6"/>
      <c r="J86" s="6"/>
    </row>
    <row r="87" spans="2:10" ht="12.75">
      <c r="B87" s="51" t="s">
        <v>67</v>
      </c>
      <c r="C87" s="51"/>
      <c r="D87" s="51"/>
      <c r="E87" s="51"/>
      <c r="F87" s="51"/>
      <c r="G87" s="51"/>
      <c r="H87" s="6"/>
      <c r="J87" s="6"/>
    </row>
    <row r="88" spans="2:10" ht="12.75">
      <c r="B88" s="51" t="s">
        <v>68</v>
      </c>
      <c r="C88" s="51"/>
      <c r="D88" s="51"/>
      <c r="E88" s="51"/>
      <c r="F88" s="51"/>
      <c r="G88" s="51"/>
      <c r="H88" s="6"/>
      <c r="J88" s="6"/>
    </row>
    <row r="89" spans="2:10" ht="12.75">
      <c r="B89" s="51" t="s">
        <v>69</v>
      </c>
      <c r="C89" s="51"/>
      <c r="D89" s="51"/>
      <c r="E89" s="51"/>
      <c r="F89" s="51"/>
      <c r="G89" s="51"/>
      <c r="H89" s="6"/>
      <c r="J89" s="6"/>
    </row>
    <row r="90" spans="2:10" ht="12.75">
      <c r="B90" s="51" t="s">
        <v>144</v>
      </c>
      <c r="C90" s="51"/>
      <c r="D90" s="51"/>
      <c r="E90" s="51"/>
      <c r="F90" s="51"/>
      <c r="G90" s="51"/>
      <c r="H90" s="6"/>
      <c r="J90" s="6"/>
    </row>
    <row r="91" spans="2:10" ht="12.75">
      <c r="B91" s="51" t="s">
        <v>145</v>
      </c>
      <c r="C91" s="51"/>
      <c r="D91" s="51"/>
      <c r="E91" s="51"/>
      <c r="F91" s="51"/>
      <c r="G91" s="51"/>
      <c r="H91" s="6"/>
      <c r="J91" s="6"/>
    </row>
    <row r="92" spans="2:10" ht="12.75">
      <c r="B92" s="3"/>
      <c r="C92" s="3"/>
      <c r="D92" s="3"/>
      <c r="E92" s="3"/>
      <c r="F92" s="3"/>
      <c r="G92" s="3"/>
      <c r="H92" s="6"/>
      <c r="J92" s="6"/>
    </row>
    <row r="93" spans="1:10" ht="12.75">
      <c r="A93" s="4" t="s">
        <v>22</v>
      </c>
      <c r="B93" s="23" t="s">
        <v>23</v>
      </c>
      <c r="C93" s="3"/>
      <c r="D93" s="3"/>
      <c r="E93" s="3"/>
      <c r="F93" s="3"/>
      <c r="G93" s="3"/>
      <c r="H93" s="22">
        <v>580</v>
      </c>
      <c r="J93" s="22">
        <v>557</v>
      </c>
    </row>
    <row r="94" spans="2:10" ht="12.75">
      <c r="B94" s="3" t="s">
        <v>70</v>
      </c>
      <c r="C94" s="3"/>
      <c r="D94" s="3"/>
      <c r="E94" s="3"/>
      <c r="F94" s="3"/>
      <c r="G94" s="3"/>
      <c r="H94" s="6"/>
      <c r="J94" s="6"/>
    </row>
    <row r="95" spans="2:10" ht="12.75">
      <c r="B95" s="3" t="s">
        <v>71</v>
      </c>
      <c r="C95" s="3"/>
      <c r="D95" s="3"/>
      <c r="E95" s="3"/>
      <c r="F95" s="3"/>
      <c r="G95" s="3"/>
      <c r="H95" s="6"/>
      <c r="J95" s="6"/>
    </row>
    <row r="96" spans="2:10" ht="12.75">
      <c r="B96" s="3" t="s">
        <v>72</v>
      </c>
      <c r="C96" s="3"/>
      <c r="D96" s="3"/>
      <c r="E96" s="3"/>
      <c r="F96" s="3"/>
      <c r="G96" s="3"/>
      <c r="H96" s="6"/>
      <c r="J96" s="6"/>
    </row>
    <row r="97" spans="2:10" ht="12.75">
      <c r="B97" s="3" t="s">
        <v>99</v>
      </c>
      <c r="C97" s="3"/>
      <c r="D97" s="3"/>
      <c r="E97" s="3"/>
      <c r="F97" s="3"/>
      <c r="G97" s="3"/>
      <c r="H97" s="6"/>
      <c r="J97" s="6"/>
    </row>
    <row r="98" spans="2:10" ht="12.75">
      <c r="B98" s="3" t="s">
        <v>146</v>
      </c>
      <c r="C98" s="3"/>
      <c r="D98" s="3"/>
      <c r="E98" s="3"/>
      <c r="F98" s="3"/>
      <c r="G98" s="3"/>
      <c r="H98" s="6"/>
      <c r="J98" s="6"/>
    </row>
    <row r="99" spans="2:10" ht="12.75">
      <c r="B99" s="3" t="s">
        <v>147</v>
      </c>
      <c r="C99" s="3"/>
      <c r="D99" s="3"/>
      <c r="E99" s="3"/>
      <c r="F99" s="3"/>
      <c r="G99" s="3"/>
      <c r="H99" s="6"/>
      <c r="J99" s="6"/>
    </row>
    <row r="100" spans="2:10" ht="12.75">
      <c r="B100" s="3" t="s">
        <v>148</v>
      </c>
      <c r="C100" s="3"/>
      <c r="D100" s="3"/>
      <c r="E100" s="3"/>
      <c r="F100" s="3"/>
      <c r="G100" s="3"/>
      <c r="H100" s="6"/>
      <c r="J100" s="6"/>
    </row>
    <row r="101" spans="2:10" ht="12.75">
      <c r="B101" s="3" t="s">
        <v>149</v>
      </c>
      <c r="C101" s="3"/>
      <c r="D101" s="3"/>
      <c r="E101" s="3"/>
      <c r="F101" s="3"/>
      <c r="G101" s="3"/>
      <c r="H101" s="6"/>
      <c r="J101" s="6"/>
    </row>
    <row r="102" spans="2:10" ht="12.75">
      <c r="B102" s="3" t="s">
        <v>150</v>
      </c>
      <c r="C102" s="3"/>
      <c r="D102" s="3"/>
      <c r="E102" s="3"/>
      <c r="F102" s="3"/>
      <c r="G102" s="3"/>
      <c r="H102" s="6"/>
      <c r="J102" s="6"/>
    </row>
    <row r="103" spans="2:10" ht="12.75">
      <c r="B103" s="3"/>
      <c r="C103" s="3"/>
      <c r="D103" s="3"/>
      <c r="E103" s="3"/>
      <c r="F103" s="3"/>
      <c r="G103" s="3"/>
      <c r="H103" s="6"/>
      <c r="J103" s="6"/>
    </row>
    <row r="104" spans="2:10" ht="12.75">
      <c r="B104" s="3"/>
      <c r="C104" s="3"/>
      <c r="D104" s="3"/>
      <c r="E104" s="3"/>
      <c r="F104" s="3"/>
      <c r="G104" s="3"/>
      <c r="H104" s="6"/>
      <c r="J104" s="6"/>
    </row>
    <row r="105" spans="1:10" ht="12.75">
      <c r="A105" s="4" t="s">
        <v>43</v>
      </c>
      <c r="B105" s="23" t="s">
        <v>45</v>
      </c>
      <c r="C105" s="3"/>
      <c r="D105" s="3"/>
      <c r="E105" s="3"/>
      <c r="F105" s="3"/>
      <c r="G105" s="3"/>
      <c r="H105" s="22">
        <v>149</v>
      </c>
      <c r="J105" s="22">
        <v>205</v>
      </c>
    </row>
    <row r="106" spans="2:10" ht="12.75">
      <c r="B106" s="3"/>
      <c r="C106" s="3"/>
      <c r="D106" s="3"/>
      <c r="E106" s="3"/>
      <c r="F106" s="3"/>
      <c r="G106" s="3"/>
      <c r="H106" s="6"/>
      <c r="J106" s="6"/>
    </row>
    <row r="107" spans="2:10" ht="12.75">
      <c r="B107" s="3" t="s">
        <v>73</v>
      </c>
      <c r="C107" s="3"/>
      <c r="D107" s="3"/>
      <c r="E107" s="3"/>
      <c r="F107" s="3"/>
      <c r="G107" s="3"/>
      <c r="H107" s="6"/>
      <c r="J107" s="6"/>
    </row>
    <row r="108" spans="2:10" ht="12.75">
      <c r="B108" s="3" t="s">
        <v>84</v>
      </c>
      <c r="C108" s="3"/>
      <c r="D108" s="3"/>
      <c r="E108" s="3"/>
      <c r="F108" s="3"/>
      <c r="G108" s="3"/>
      <c r="H108" s="6"/>
      <c r="J108" s="6"/>
    </row>
    <row r="109" spans="2:10" ht="12.75">
      <c r="B109" s="3" t="s">
        <v>85</v>
      </c>
      <c r="C109" s="3"/>
      <c r="D109" s="3"/>
      <c r="E109" s="3"/>
      <c r="F109" s="3"/>
      <c r="G109" s="3"/>
      <c r="H109" s="6"/>
      <c r="J109" s="6"/>
    </row>
    <row r="110" spans="2:10" ht="12.75">
      <c r="B110" s="3"/>
      <c r="C110" s="3"/>
      <c r="D110" s="3"/>
      <c r="E110" s="3"/>
      <c r="F110" s="3"/>
      <c r="G110" s="3"/>
      <c r="H110" s="6"/>
      <c r="J110" s="6"/>
    </row>
    <row r="111" spans="1:10" ht="12.75">
      <c r="A111" s="12"/>
      <c r="B111" s="25"/>
      <c r="C111" s="25"/>
      <c r="D111" s="25"/>
      <c r="E111" s="25"/>
      <c r="F111" s="25"/>
      <c r="G111" s="25"/>
      <c r="H111" s="26"/>
      <c r="I111" s="12"/>
      <c r="J111" s="26"/>
    </row>
    <row r="112" spans="1:10" ht="12.75">
      <c r="A112" s="8"/>
      <c r="B112" s="30" t="s">
        <v>31</v>
      </c>
      <c r="C112" s="27"/>
      <c r="D112" s="27"/>
      <c r="E112" s="27"/>
      <c r="F112" s="27"/>
      <c r="G112" s="27"/>
      <c r="H112" s="31">
        <f>SUM(H16+H63+H81+H93+H105)</f>
        <v>12535</v>
      </c>
      <c r="I112" s="8"/>
      <c r="J112" s="31">
        <f>SUM(J16+J63+J81+J93+J105)</f>
        <v>12552</v>
      </c>
    </row>
    <row r="113" spans="1:10" ht="12.75">
      <c r="A113" s="13"/>
      <c r="B113" s="28"/>
      <c r="C113" s="28"/>
      <c r="D113" s="28"/>
      <c r="E113" s="28"/>
      <c r="F113" s="28"/>
      <c r="G113" s="28"/>
      <c r="H113" s="29"/>
      <c r="I113" s="13"/>
      <c r="J113" s="29"/>
    </row>
    <row r="114" spans="2:10" ht="12.75">
      <c r="B114" s="3"/>
      <c r="C114" s="3"/>
      <c r="D114" s="3"/>
      <c r="E114" s="3"/>
      <c r="F114" s="3"/>
      <c r="G114" s="3"/>
      <c r="H114" s="6"/>
      <c r="J114" s="6"/>
    </row>
    <row r="115" spans="2:10" ht="12.75">
      <c r="B115" s="3" t="s">
        <v>118</v>
      </c>
      <c r="C115" s="3"/>
      <c r="D115" s="3"/>
      <c r="E115" s="3"/>
      <c r="F115" s="3"/>
      <c r="G115" s="3"/>
      <c r="H115" s="6"/>
      <c r="J115" s="6"/>
    </row>
    <row r="116" spans="2:10" ht="12.75">
      <c r="B116" s="3"/>
      <c r="C116" s="3"/>
      <c r="D116" s="3"/>
      <c r="E116" s="3"/>
      <c r="F116" s="3"/>
      <c r="G116" s="3"/>
      <c r="H116" s="6"/>
      <c r="J116" s="6"/>
    </row>
    <row r="117" spans="2:10" ht="12.75">
      <c r="B117" s="3"/>
      <c r="C117" s="3"/>
      <c r="D117" s="3"/>
      <c r="E117" s="3"/>
      <c r="F117" s="3"/>
      <c r="G117" s="3"/>
      <c r="H117" s="6"/>
      <c r="J117" s="6"/>
    </row>
    <row r="118" spans="2:10" ht="12.75">
      <c r="B118" s="3"/>
      <c r="C118" s="3"/>
      <c r="D118" s="3"/>
      <c r="E118" s="3"/>
      <c r="F118" s="3"/>
      <c r="G118" s="3"/>
      <c r="H118" s="6"/>
      <c r="J118" s="6"/>
    </row>
    <row r="119" spans="2:10" ht="12.75">
      <c r="B119" s="3"/>
      <c r="C119" s="3"/>
      <c r="D119" s="3"/>
      <c r="E119" s="3"/>
      <c r="F119" s="3"/>
      <c r="G119" s="3"/>
      <c r="H119" s="6"/>
      <c r="J119" s="6"/>
    </row>
    <row r="120" spans="2:10" ht="12.75">
      <c r="B120" s="3"/>
      <c r="C120" s="3"/>
      <c r="D120" s="3"/>
      <c r="E120" s="3"/>
      <c r="F120" s="3"/>
      <c r="G120" s="3"/>
      <c r="H120" s="6"/>
      <c r="J120" s="6"/>
    </row>
    <row r="121" spans="2:10" ht="12.75">
      <c r="B121" s="3"/>
      <c r="C121" s="3"/>
      <c r="D121" s="3"/>
      <c r="E121" s="3"/>
      <c r="F121" s="3"/>
      <c r="G121" s="3"/>
      <c r="H121" s="6"/>
      <c r="J121" s="6"/>
    </row>
    <row r="122" spans="2:10" ht="12.75">
      <c r="B122" s="3"/>
      <c r="C122" s="3"/>
      <c r="D122" s="3"/>
      <c r="E122" s="3"/>
      <c r="F122" s="3"/>
      <c r="G122" s="3"/>
      <c r="H122" s="6"/>
      <c r="J122" s="6"/>
    </row>
    <row r="123" spans="2:10" ht="12.75">
      <c r="B123" s="3"/>
      <c r="C123" s="3"/>
      <c r="D123" s="3"/>
      <c r="E123" s="3"/>
      <c r="F123" s="3"/>
      <c r="G123" s="3"/>
      <c r="H123" s="6"/>
      <c r="J123" s="6"/>
    </row>
    <row r="124" spans="2:10" ht="12.75">
      <c r="B124" s="3"/>
      <c r="C124" s="3"/>
      <c r="D124" s="3"/>
      <c r="E124" s="3"/>
      <c r="F124" s="3"/>
      <c r="G124" s="3"/>
      <c r="H124" s="6"/>
      <c r="J124" s="6"/>
    </row>
    <row r="125" spans="2:10" ht="12.75">
      <c r="B125" s="3"/>
      <c r="C125" s="3"/>
      <c r="D125" s="3"/>
      <c r="E125" s="3"/>
      <c r="F125" s="3"/>
      <c r="G125" s="3"/>
      <c r="H125" s="6"/>
      <c r="J125" s="6"/>
    </row>
    <row r="126" spans="2:10" ht="12.75">
      <c r="B126" s="3"/>
      <c r="C126" s="3"/>
      <c r="D126" s="3"/>
      <c r="E126" s="3"/>
      <c r="F126" s="3"/>
      <c r="G126" s="3"/>
      <c r="H126" s="6"/>
      <c r="J126" s="6"/>
    </row>
    <row r="127" spans="2:10" ht="12.75">
      <c r="B127" s="3"/>
      <c r="C127" s="3"/>
      <c r="D127" s="3"/>
      <c r="E127" s="3"/>
      <c r="F127" s="3"/>
      <c r="G127" s="3"/>
      <c r="H127" s="6"/>
      <c r="J127" s="6"/>
    </row>
    <row r="128" spans="2:10" ht="12.75">
      <c r="B128" s="3"/>
      <c r="C128" s="3"/>
      <c r="D128" s="3"/>
      <c r="E128" s="3"/>
      <c r="F128" s="3"/>
      <c r="G128" s="3"/>
      <c r="H128" s="6"/>
      <c r="J128" s="6"/>
    </row>
    <row r="129" spans="8:10" ht="12.75">
      <c r="H129" s="6"/>
      <c r="J129" s="6"/>
    </row>
    <row r="130" spans="8:10" ht="12.75">
      <c r="H130" s="6"/>
      <c r="J130" s="6"/>
    </row>
    <row r="131" spans="8:10" ht="12.75">
      <c r="H131" s="6"/>
      <c r="J131" s="6"/>
    </row>
    <row r="132" spans="8:10" ht="12.75">
      <c r="H132" s="6"/>
      <c r="J132" s="6"/>
    </row>
    <row r="133" spans="8:10" ht="12.75">
      <c r="H133" s="6"/>
      <c r="J133" s="6"/>
    </row>
    <row r="134" spans="8:10" ht="12.75">
      <c r="H134" s="6"/>
      <c r="J134" s="6"/>
    </row>
    <row r="135" spans="8:10" ht="12.75">
      <c r="H135" s="6"/>
      <c r="J135" s="6"/>
    </row>
    <row r="136" spans="8:10" ht="12.75">
      <c r="H136" s="6"/>
      <c r="J136" s="6"/>
    </row>
    <row r="137" spans="8:10" ht="12.75">
      <c r="H137" s="6"/>
      <c r="J137" s="6"/>
    </row>
    <row r="138" spans="8:10" ht="12.75">
      <c r="H138" s="6"/>
      <c r="J138" s="6"/>
    </row>
    <row r="139" spans="8:10" ht="12.75">
      <c r="H139" s="6"/>
      <c r="J139" s="6"/>
    </row>
    <row r="140" spans="8:10" ht="12.75">
      <c r="H140" s="6"/>
      <c r="J140" s="6"/>
    </row>
    <row r="141" spans="8:10" ht="12.75">
      <c r="H141" s="6"/>
      <c r="J141" s="6"/>
    </row>
    <row r="142" ht="12.75">
      <c r="J142" s="6"/>
    </row>
    <row r="143" ht="12.75">
      <c r="J143" s="6"/>
    </row>
    <row r="144" ht="12.75">
      <c r="J144" s="6"/>
    </row>
    <row r="145" ht="12.75">
      <c r="J145" s="6"/>
    </row>
    <row r="146" ht="12.75">
      <c r="J146" s="6"/>
    </row>
    <row r="147" ht="12.75">
      <c r="J147" s="6"/>
    </row>
    <row r="148" ht="12.75">
      <c r="J148" s="6"/>
    </row>
    <row r="149" ht="12.75">
      <c r="J149" s="6"/>
    </row>
    <row r="150" ht="12.75">
      <c r="J150" s="6"/>
    </row>
    <row r="151" ht="12.75">
      <c r="J151" s="6"/>
    </row>
    <row r="152" ht="12.75">
      <c r="J152" s="6"/>
    </row>
    <row r="153" ht="12.75">
      <c r="J153" s="6"/>
    </row>
    <row r="154" ht="12.75">
      <c r="J154" s="6"/>
    </row>
    <row r="155" ht="12.75">
      <c r="J155" s="6"/>
    </row>
    <row r="156" ht="12.75">
      <c r="J156" s="6"/>
    </row>
  </sheetData>
  <mergeCells count="16">
    <mergeCell ref="B88:G88"/>
    <mergeCell ref="B89:G89"/>
    <mergeCell ref="B90:G90"/>
    <mergeCell ref="B91:G91"/>
    <mergeCell ref="B84:G84"/>
    <mergeCell ref="B85:G85"/>
    <mergeCell ref="B86:G86"/>
    <mergeCell ref="B87:G87"/>
    <mergeCell ref="H12:H14"/>
    <mergeCell ref="J12:J14"/>
    <mergeCell ref="B13:G13"/>
    <mergeCell ref="B83:G83"/>
    <mergeCell ref="A3:J3"/>
    <mergeCell ref="A5:J5"/>
    <mergeCell ref="A7:J7"/>
    <mergeCell ref="A9:J9"/>
  </mergeCells>
  <printOptions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63"/>
  <sheetViews>
    <sheetView workbookViewId="0" topLeftCell="A4">
      <selection activeCell="C32" sqref="C32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9.7109375" style="0" bestFit="1" customWidth="1"/>
    <col min="6" max="7" width="12.421875" style="0" customWidth="1"/>
    <col min="8" max="8" width="12.00390625" style="0" customWidth="1"/>
  </cols>
  <sheetData>
    <row r="4" spans="1:9" ht="15">
      <c r="A4" s="45" t="s">
        <v>74</v>
      </c>
      <c r="B4" s="45"/>
      <c r="C4" s="45"/>
      <c r="D4" s="45"/>
      <c r="E4" s="45"/>
      <c r="F4" s="45"/>
      <c r="G4" s="45"/>
      <c r="H4" s="45"/>
      <c r="I4" s="40"/>
    </row>
    <row r="6" spans="1:9" ht="15">
      <c r="A6" s="45" t="s">
        <v>75</v>
      </c>
      <c r="B6" s="45"/>
      <c r="C6" s="45"/>
      <c r="D6" s="45"/>
      <c r="E6" s="45"/>
      <c r="F6" s="45"/>
      <c r="G6" s="45"/>
      <c r="H6" s="45"/>
      <c r="I6" s="40"/>
    </row>
    <row r="8" spans="1:9" ht="15">
      <c r="A8" s="45" t="s">
        <v>37</v>
      </c>
      <c r="B8" s="45"/>
      <c r="C8" s="45"/>
      <c r="D8" s="45"/>
      <c r="E8" s="45"/>
      <c r="F8" s="45"/>
      <c r="G8" s="45"/>
      <c r="H8" s="45"/>
      <c r="I8" s="40"/>
    </row>
    <row r="10" spans="1:9" ht="15">
      <c r="A10" s="45" t="s">
        <v>116</v>
      </c>
      <c r="B10" s="45"/>
      <c r="C10" s="45"/>
      <c r="D10" s="45"/>
      <c r="E10" s="45"/>
      <c r="F10" s="45"/>
      <c r="G10" s="45"/>
      <c r="H10" s="45"/>
      <c r="I10" s="40"/>
    </row>
    <row r="13" spans="1:9" ht="12.75">
      <c r="A13" s="12"/>
      <c r="B13" s="12"/>
      <c r="C13" s="12"/>
      <c r="D13" s="12"/>
      <c r="E13" s="12"/>
      <c r="F13" s="12"/>
      <c r="G13" s="46" t="s">
        <v>78</v>
      </c>
      <c r="H13" s="46"/>
      <c r="I13" s="8"/>
    </row>
    <row r="14" spans="1:9" ht="12.75">
      <c r="A14" s="34" t="s">
        <v>76</v>
      </c>
      <c r="B14" s="35" t="s">
        <v>77</v>
      </c>
      <c r="C14" s="43" t="s">
        <v>3</v>
      </c>
      <c r="D14" s="43"/>
      <c r="E14" s="43"/>
      <c r="F14" s="43"/>
      <c r="G14" s="34" t="s">
        <v>79</v>
      </c>
      <c r="H14" s="34" t="s">
        <v>80</v>
      </c>
      <c r="I14" s="8"/>
    </row>
    <row r="15" spans="1:9" ht="12.75">
      <c r="A15" s="13"/>
      <c r="B15" s="13"/>
      <c r="C15" s="13"/>
      <c r="D15" s="13"/>
      <c r="E15" s="13"/>
      <c r="F15" s="13"/>
      <c r="G15" s="13"/>
      <c r="H15" s="13"/>
      <c r="I15" s="8"/>
    </row>
    <row r="17" spans="1:8" ht="12.75">
      <c r="A17">
        <v>900</v>
      </c>
      <c r="B17">
        <v>90002</v>
      </c>
      <c r="C17" s="3" t="s">
        <v>81</v>
      </c>
      <c r="D17" s="3"/>
      <c r="E17" s="3"/>
      <c r="F17" s="3"/>
      <c r="G17" s="36"/>
      <c r="H17" s="36"/>
    </row>
    <row r="18" spans="3:8" ht="12.75">
      <c r="C18" s="3" t="s">
        <v>82</v>
      </c>
      <c r="D18" s="3"/>
      <c r="E18" s="3"/>
      <c r="F18" s="3"/>
      <c r="G18" s="36"/>
      <c r="H18" s="36"/>
    </row>
    <row r="19" spans="3:8" ht="12.75">
      <c r="C19" s="3" t="s">
        <v>83</v>
      </c>
      <c r="D19" s="3"/>
      <c r="E19" s="3"/>
      <c r="F19" s="3"/>
      <c r="G19" s="36">
        <v>270000</v>
      </c>
      <c r="H19" s="17">
        <v>270000</v>
      </c>
    </row>
    <row r="20" spans="3:8" ht="12.75">
      <c r="C20" s="3"/>
      <c r="D20" s="3"/>
      <c r="E20" s="3"/>
      <c r="F20" s="3"/>
      <c r="G20" s="36"/>
      <c r="H20" s="36"/>
    </row>
    <row r="21" spans="1:8" ht="12.75">
      <c r="A21">
        <v>900</v>
      </c>
      <c r="B21">
        <v>90017</v>
      </c>
      <c r="C21" s="3" t="s">
        <v>88</v>
      </c>
      <c r="D21" s="3"/>
      <c r="E21" s="3"/>
      <c r="F21" s="3"/>
      <c r="G21" s="36">
        <v>38000</v>
      </c>
      <c r="H21" s="36">
        <v>38000</v>
      </c>
    </row>
    <row r="22" spans="3:8" ht="12.75">
      <c r="C22" s="3" t="s">
        <v>115</v>
      </c>
      <c r="D22" s="3"/>
      <c r="E22" s="3"/>
      <c r="F22" s="3"/>
      <c r="G22" s="36"/>
      <c r="H22" s="36"/>
    </row>
    <row r="23" spans="3:8" ht="12.75">
      <c r="C23" s="3"/>
      <c r="D23" s="3"/>
      <c r="E23" s="3"/>
      <c r="F23" s="3"/>
      <c r="G23" s="36"/>
      <c r="H23" s="36"/>
    </row>
    <row r="24" spans="1:8" ht="12.75">
      <c r="A24">
        <v>900</v>
      </c>
      <c r="B24">
        <v>90017</v>
      </c>
      <c r="C24" s="3" t="s">
        <v>89</v>
      </c>
      <c r="D24" s="3"/>
      <c r="E24" s="3"/>
      <c r="F24" s="3"/>
      <c r="G24" s="36"/>
      <c r="H24" s="36"/>
    </row>
    <row r="25" spans="3:8" ht="12.75">
      <c r="C25" s="3" t="s">
        <v>90</v>
      </c>
      <c r="D25" s="3"/>
      <c r="E25" s="3"/>
      <c r="F25" s="3"/>
      <c r="G25" s="36">
        <v>790000</v>
      </c>
      <c r="H25" s="36">
        <v>789302.87</v>
      </c>
    </row>
    <row r="26" spans="3:8" ht="12.75">
      <c r="C26" s="3"/>
      <c r="D26" s="3"/>
      <c r="E26" s="3"/>
      <c r="F26" s="3"/>
      <c r="G26" s="36"/>
      <c r="H26" s="36"/>
    </row>
    <row r="27" spans="1:9" ht="12.75">
      <c r="A27" s="12"/>
      <c r="B27" s="12"/>
      <c r="C27" s="25"/>
      <c r="D27" s="25"/>
      <c r="E27" s="25"/>
      <c r="F27" s="25"/>
      <c r="G27" s="37"/>
      <c r="H27" s="37"/>
      <c r="I27" s="8"/>
    </row>
    <row r="28" spans="1:9" ht="12.75">
      <c r="A28" s="8"/>
      <c r="B28" s="8"/>
      <c r="C28" s="27" t="s">
        <v>31</v>
      </c>
      <c r="D28" s="27"/>
      <c r="E28" s="27"/>
      <c r="F28" s="27"/>
      <c r="G28" s="38">
        <f>SUM(G19:G25)</f>
        <v>1098000</v>
      </c>
      <c r="H28" s="38">
        <f>SUM(H19:H25)</f>
        <v>1097302.87</v>
      </c>
      <c r="I28" s="8"/>
    </row>
    <row r="29" spans="1:9" ht="12.75">
      <c r="A29" s="13"/>
      <c r="B29" s="13"/>
      <c r="C29" s="28"/>
      <c r="D29" s="28"/>
      <c r="E29" s="28"/>
      <c r="F29" s="28"/>
      <c r="G29" s="39"/>
      <c r="H29" s="39"/>
      <c r="I29" s="8"/>
    </row>
    <row r="30" spans="3:8" ht="12.75">
      <c r="C30" s="3"/>
      <c r="D30" s="3"/>
      <c r="E30" s="3"/>
      <c r="F30" s="3"/>
      <c r="G30" s="36"/>
      <c r="H30" s="36"/>
    </row>
    <row r="31" spans="3:8" ht="12.75">
      <c r="C31" s="3" t="s">
        <v>118</v>
      </c>
      <c r="D31" s="3"/>
      <c r="E31" s="3"/>
      <c r="F31" s="3"/>
      <c r="G31" s="36"/>
      <c r="H31" s="36"/>
    </row>
    <row r="32" spans="3:8" ht="12.75">
      <c r="C32" s="3"/>
      <c r="D32" s="3"/>
      <c r="E32" s="3"/>
      <c r="F32" s="3"/>
      <c r="G32" s="36"/>
      <c r="H32" s="36"/>
    </row>
    <row r="33" spans="3:8" ht="12.75">
      <c r="C33" s="3"/>
      <c r="D33" s="3"/>
      <c r="E33" s="3"/>
      <c r="F33" s="3"/>
      <c r="G33" s="36"/>
      <c r="H33" s="36"/>
    </row>
    <row r="34" spans="3:8" ht="12.75">
      <c r="C34" s="3"/>
      <c r="D34" s="3"/>
      <c r="E34" s="3"/>
      <c r="F34" s="3"/>
      <c r="G34" s="36"/>
      <c r="H34" s="36"/>
    </row>
    <row r="35" spans="3:8" ht="12.75">
      <c r="C35" s="3"/>
      <c r="D35" s="3"/>
      <c r="E35" s="3"/>
      <c r="F35" s="3"/>
      <c r="G35" s="36"/>
      <c r="H35" s="36"/>
    </row>
    <row r="36" spans="3:8" ht="12.75">
      <c r="C36" s="3"/>
      <c r="D36" s="3"/>
      <c r="E36" s="3"/>
      <c r="F36" s="3"/>
      <c r="G36" s="36"/>
      <c r="H36" s="36"/>
    </row>
    <row r="37" spans="3:8" ht="12.75">
      <c r="C37" s="3"/>
      <c r="D37" s="3"/>
      <c r="E37" s="3"/>
      <c r="F37" s="3"/>
      <c r="G37" s="36"/>
      <c r="H37" s="36"/>
    </row>
    <row r="38" spans="7:8" ht="12.75">
      <c r="G38" s="36"/>
      <c r="H38" s="36"/>
    </row>
    <row r="39" spans="7:8" ht="12.75">
      <c r="G39" s="36"/>
      <c r="H39" s="36"/>
    </row>
    <row r="40" ht="12.75">
      <c r="G40" s="36"/>
    </row>
    <row r="41" ht="12.75">
      <c r="G41" s="36"/>
    </row>
    <row r="42" ht="12.75">
      <c r="G42" s="36"/>
    </row>
    <row r="43" ht="12.75">
      <c r="G43" s="36"/>
    </row>
    <row r="44" ht="12.75">
      <c r="G44" s="36"/>
    </row>
    <row r="45" ht="12.75">
      <c r="G45" s="36"/>
    </row>
    <row r="46" ht="12.75">
      <c r="G46" s="36"/>
    </row>
    <row r="47" ht="12.75">
      <c r="G47" s="36"/>
    </row>
    <row r="48" ht="12.75">
      <c r="G48" s="36"/>
    </row>
    <row r="49" ht="12.75">
      <c r="G49" s="36"/>
    </row>
    <row r="50" ht="12.75">
      <c r="G50" s="36"/>
    </row>
    <row r="51" ht="12.75">
      <c r="G51" s="36"/>
    </row>
    <row r="52" ht="12.75">
      <c r="G52" s="36"/>
    </row>
    <row r="53" ht="12.75">
      <c r="G53" s="36"/>
    </row>
    <row r="54" ht="12.75">
      <c r="G54" s="36"/>
    </row>
    <row r="55" ht="12.75">
      <c r="G55" s="36"/>
    </row>
    <row r="56" ht="12.75">
      <c r="G56" s="36"/>
    </row>
    <row r="57" ht="12.75">
      <c r="G57" s="36"/>
    </row>
    <row r="58" ht="12.75">
      <c r="G58" s="36"/>
    </row>
    <row r="59" ht="12.75">
      <c r="G59" s="36"/>
    </row>
    <row r="60" ht="12.75">
      <c r="G60" s="36"/>
    </row>
    <row r="61" ht="12.75">
      <c r="G61" s="36"/>
    </row>
    <row r="62" ht="12.75">
      <c r="G62" s="36"/>
    </row>
    <row r="63" ht="12.75">
      <c r="G63" s="36"/>
    </row>
  </sheetData>
  <mergeCells count="6">
    <mergeCell ref="G13:H13"/>
    <mergeCell ref="C14:F14"/>
    <mergeCell ref="A4:H4"/>
    <mergeCell ref="A6:H6"/>
    <mergeCell ref="A8:H8"/>
    <mergeCell ref="A10:H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 C-n p_6</dc:creator>
  <cp:keywords/>
  <dc:description/>
  <cp:lastModifiedBy>ZGK C-n p_6</cp:lastModifiedBy>
  <cp:lastPrinted>2008-02-25T09:31:41Z</cp:lastPrinted>
  <dcterms:created xsi:type="dcterms:W3CDTF">2006-01-25T11:50:04Z</dcterms:created>
  <dcterms:modified xsi:type="dcterms:W3CDTF">2008-09-23T06:34:15Z</dcterms:modified>
  <cp:category/>
  <cp:version/>
  <cp:contentType/>
  <cp:contentStatus/>
</cp:coreProperties>
</file>